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-users\users\BA\BA-KOVACSOVA2_E\My Documents\internet\Nový Web\"/>
    </mc:Choice>
  </mc:AlternateContent>
  <bookViews>
    <workbookView xWindow="0" yWindow="0" windowWidth="28800" windowHeight="14100"/>
  </bookViews>
  <sheets>
    <sheet name="počet vyplácaných dôchodkov" sheetId="1" r:id="rId1"/>
    <sheet name="počet dôchodcov" sheetId="7" r:id="rId2"/>
    <sheet name="priemerná výška" sheetId="2" r:id="rId3"/>
    <sheet name="novopriznané dôchodky" sheetId="3" r:id="rId4"/>
    <sheet name="výdavky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7" l="1"/>
  <c r="O14" i="7" s="1"/>
  <c r="M15" i="7"/>
  <c r="O15" i="7" s="1"/>
  <c r="M16" i="7"/>
  <c r="O16" i="7" s="1"/>
  <c r="M17" i="7"/>
  <c r="O17" i="7" s="1"/>
  <c r="M13" i="7"/>
  <c r="O13" i="7" s="1"/>
  <c r="M12" i="7"/>
  <c r="O12" i="7" s="1"/>
  <c r="M11" i="7"/>
  <c r="O11" i="7" s="1"/>
  <c r="M10" i="7"/>
  <c r="O10" i="7" s="1"/>
  <c r="M9" i="7"/>
  <c r="O9" i="7" s="1"/>
  <c r="M8" i="7"/>
  <c r="O8" i="7" s="1"/>
  <c r="M7" i="7"/>
  <c r="O7" i="7" s="1"/>
  <c r="M6" i="7"/>
  <c r="O6" i="7" s="1"/>
  <c r="N11" i="5" l="1"/>
  <c r="R16" i="1" l="1"/>
  <c r="O16" i="1"/>
  <c r="M11" i="5" l="1"/>
  <c r="L11" i="5" l="1"/>
  <c r="K11" i="5" l="1"/>
  <c r="R17" i="1" l="1"/>
  <c r="O17" i="1"/>
  <c r="J11" i="5" l="1"/>
  <c r="I11" i="5" l="1"/>
  <c r="R13" i="1" l="1"/>
  <c r="O13" i="1"/>
  <c r="R12" i="1" l="1"/>
  <c r="O12" i="1"/>
  <c r="H11" i="5" l="1"/>
  <c r="R11" i="1" l="1"/>
  <c r="O11" i="1"/>
  <c r="G11" i="5" l="1"/>
  <c r="R10" i="1" l="1"/>
  <c r="O10" i="1"/>
  <c r="F11" i="5" l="1"/>
  <c r="R9" i="1" l="1"/>
  <c r="O9" i="1"/>
  <c r="E11" i="5" l="1"/>
  <c r="R8" i="1" l="1"/>
  <c r="O8" i="1"/>
  <c r="D11" i="5" l="1"/>
  <c r="R6" i="1" l="1"/>
  <c r="O6" i="1"/>
  <c r="R7" i="1" l="1"/>
  <c r="C11" i="5" l="1"/>
  <c r="O7" i="1" l="1"/>
</calcChain>
</file>

<file path=xl/sharedStrings.xml><?xml version="1.0" encoding="utf-8"?>
<sst xmlns="http://schemas.openxmlformats.org/spreadsheetml/2006/main" count="138" uniqueCount="57">
  <si>
    <t>dôchodky hradené štátom</t>
  </si>
  <si>
    <t>január</t>
  </si>
  <si>
    <t>do 70%</t>
  </si>
  <si>
    <t>nad 70%</t>
  </si>
  <si>
    <t>spolu</t>
  </si>
  <si>
    <t>invalidný z mladosti</t>
  </si>
  <si>
    <t>iný</t>
  </si>
  <si>
    <t>manželky</t>
  </si>
  <si>
    <t>sociálny</t>
  </si>
  <si>
    <t>úhrn</t>
  </si>
  <si>
    <t>starobný dôchodok</t>
  </si>
  <si>
    <t>predčasný starobný dôchodok</t>
  </si>
  <si>
    <t>invalidný dôchodok</t>
  </si>
  <si>
    <t>vdovecký dôchodok</t>
  </si>
  <si>
    <t>vdovský dôchodok</t>
  </si>
  <si>
    <t>sirotský dôchodok</t>
  </si>
  <si>
    <t>dôchodky vyplácané do cudziny</t>
  </si>
  <si>
    <t>dôchodky neprevzaté do automatiz. evidencie</t>
  </si>
  <si>
    <t>Druh dávky/mesiac</t>
  </si>
  <si>
    <t xml:space="preserve">vdovecký dôchodok </t>
  </si>
  <si>
    <t>Celkom</t>
  </si>
  <si>
    <t xml:space="preserve">Poznámka: </t>
  </si>
  <si>
    <t>pri dôchodkoch vyplácaných do cudziny ide o priemernú výšku zo všetkých vyplácaných dôchodkov</t>
  </si>
  <si>
    <t>rok 2021</t>
  </si>
  <si>
    <t>február</t>
  </si>
  <si>
    <t xml:space="preserve">január a február   </t>
  </si>
  <si>
    <t>marec</t>
  </si>
  <si>
    <t>január až marec</t>
  </si>
  <si>
    <t>apríl</t>
  </si>
  <si>
    <t>január až apríl</t>
  </si>
  <si>
    <t>máj</t>
  </si>
  <si>
    <t>január až máj</t>
  </si>
  <si>
    <t>jún</t>
  </si>
  <si>
    <t>január až jún</t>
  </si>
  <si>
    <t>júl</t>
  </si>
  <si>
    <t xml:space="preserve">júl </t>
  </si>
  <si>
    <t>august</t>
  </si>
  <si>
    <t>január až júl</t>
  </si>
  <si>
    <t>január až august</t>
  </si>
  <si>
    <t>september</t>
  </si>
  <si>
    <t>január až september</t>
  </si>
  <si>
    <t>október</t>
  </si>
  <si>
    <t xml:space="preserve">október </t>
  </si>
  <si>
    <t>január až október</t>
  </si>
  <si>
    <t>november</t>
  </si>
  <si>
    <t>január až november</t>
  </si>
  <si>
    <t>december</t>
  </si>
  <si>
    <t>január až december</t>
  </si>
  <si>
    <t>Výdavky na dôchodkové dávky podľa druhu dôchodku v roku 2021 v tis. eurách</t>
  </si>
  <si>
    <t xml:space="preserve">január </t>
  </si>
  <si>
    <t>Počet novopriznaných dôchodkov podľa druhu dôchodku v roku 2021</t>
  </si>
  <si>
    <t>Priemerná výška vyplácaných sólo dôchodkov podľa druhu dôchodku v roku 2021 v eurách</t>
  </si>
  <si>
    <t>vdovský dôchodok sólo</t>
  </si>
  <si>
    <t>vdovecký dôchodok sólo</t>
  </si>
  <si>
    <t>sólo - samostatne vyplácaný dôchodok</t>
  </si>
  <si>
    <t xml:space="preserve">            Počet dôchodcov v SR v roku 2021</t>
  </si>
  <si>
    <t>Počet vyplácaných dôchodkov podľa druhu dôchodku v roku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</si>
</sst>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 CE"/>
      <charset val="238"/>
    </font>
    <font>
      <sz val="10"/>
      <name val="Garamond"/>
      <family val="1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2" fillId="0" borderId="0"/>
  </cellStyleXfs>
  <cellXfs count="195">
    <xf numFmtId="0" fontId="0" fillId="0" borderId="0" xfId="0"/>
    <xf numFmtId="0" fontId="1" fillId="0" borderId="0" xfId="0" applyFont="1"/>
    <xf numFmtId="0" fontId="3" fillId="0" borderId="0" xfId="1" applyFont="1"/>
    <xf numFmtId="0" fontId="5" fillId="0" borderId="10" xfId="0" applyFont="1" applyBorder="1" applyAlignment="1">
      <alignment horizontal="center" vertical="center"/>
    </xf>
    <xf numFmtId="3" fontId="0" fillId="0" borderId="0" xfId="0" applyNumberFormat="1"/>
    <xf numFmtId="0" fontId="4" fillId="0" borderId="0" xfId="0" applyFont="1" applyFill="1" applyBorder="1"/>
    <xf numFmtId="0" fontId="4" fillId="0" borderId="12" xfId="3" applyFont="1" applyFill="1" applyBorder="1" applyAlignment="1">
      <alignment horizontal="center" vertical="center" wrapText="1"/>
    </xf>
    <xf numFmtId="3" fontId="6" fillId="0" borderId="18" xfId="0" applyNumberFormat="1" applyFont="1" applyFill="1" applyBorder="1"/>
    <xf numFmtId="0" fontId="8" fillId="0" borderId="0" xfId="0" applyFont="1" applyFill="1" applyBorder="1"/>
    <xf numFmtId="0" fontId="7" fillId="2" borderId="12" xfId="0" applyFont="1" applyFill="1" applyBorder="1"/>
    <xf numFmtId="3" fontId="7" fillId="2" borderId="12" xfId="0" applyNumberFormat="1" applyFont="1" applyFill="1" applyBorder="1"/>
    <xf numFmtId="0" fontId="9" fillId="0" borderId="17" xfId="0" applyFont="1" applyFill="1" applyBorder="1"/>
    <xf numFmtId="0" fontId="7" fillId="0" borderId="12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18" xfId="0" applyNumberFormat="1" applyFont="1" applyBorder="1" applyAlignment="1">
      <alignment wrapText="1"/>
    </xf>
    <xf numFmtId="3" fontId="4" fillId="0" borderId="2" xfId="0" applyNumberFormat="1" applyFont="1" applyBorder="1" applyAlignment="1">
      <alignment wrapText="1"/>
    </xf>
    <xf numFmtId="3" fontId="4" fillId="2" borderId="26" xfId="0" applyNumberFormat="1" applyFont="1" applyFill="1" applyBorder="1" applyAlignment="1">
      <alignment wrapText="1"/>
    </xf>
    <xf numFmtId="3" fontId="4" fillId="2" borderId="19" xfId="0" applyNumberFormat="1" applyFont="1" applyFill="1" applyBorder="1" applyAlignment="1">
      <alignment wrapText="1"/>
    </xf>
    <xf numFmtId="3" fontId="4" fillId="0" borderId="3" xfId="0" applyNumberFormat="1" applyFont="1" applyBorder="1" applyAlignment="1">
      <alignment wrapText="1"/>
    </xf>
    <xf numFmtId="3" fontId="4" fillId="2" borderId="1" xfId="0" applyNumberFormat="1" applyFont="1" applyFill="1" applyBorder="1" applyAlignment="1">
      <alignment wrapText="1"/>
    </xf>
    <xf numFmtId="0" fontId="4" fillId="0" borderId="27" xfId="0" applyFont="1" applyBorder="1" applyAlignment="1">
      <alignment horizontal="center" wrapText="1"/>
    </xf>
    <xf numFmtId="3" fontId="4" fillId="0" borderId="28" xfId="0" applyNumberFormat="1" applyFont="1" applyBorder="1" applyAlignment="1">
      <alignment wrapText="1"/>
    </xf>
    <xf numFmtId="3" fontId="4" fillId="0" borderId="29" xfId="0" applyNumberFormat="1" applyFont="1" applyBorder="1" applyAlignment="1">
      <alignment wrapText="1"/>
    </xf>
    <xf numFmtId="3" fontId="4" fillId="0" borderId="30" xfId="0" applyNumberFormat="1" applyFont="1" applyBorder="1" applyAlignment="1">
      <alignment wrapText="1"/>
    </xf>
    <xf numFmtId="3" fontId="4" fillId="0" borderId="31" xfId="0" applyNumberFormat="1" applyFont="1" applyBorder="1" applyAlignment="1">
      <alignment wrapText="1"/>
    </xf>
    <xf numFmtId="3" fontId="4" fillId="2" borderId="27" xfId="0" applyNumberFormat="1" applyFont="1" applyFill="1" applyBorder="1" applyAlignment="1">
      <alignment wrapText="1"/>
    </xf>
    <xf numFmtId="3" fontId="11" fillId="0" borderId="24" xfId="0" applyNumberFormat="1" applyFont="1" applyBorder="1"/>
    <xf numFmtId="3" fontId="11" fillId="0" borderId="23" xfId="0" applyNumberFormat="1" applyFont="1" applyBorder="1"/>
    <xf numFmtId="3" fontId="11" fillId="0" borderId="3" xfId="0" applyNumberFormat="1" applyFont="1" applyBorder="1"/>
    <xf numFmtId="3" fontId="11" fillId="0" borderId="4" xfId="0" applyNumberFormat="1" applyFont="1" applyBorder="1"/>
    <xf numFmtId="3" fontId="11" fillId="0" borderId="33" xfId="0" applyNumberFormat="1" applyFont="1" applyBorder="1"/>
    <xf numFmtId="3" fontId="11" fillId="0" borderId="28" xfId="0" applyNumberFormat="1" applyFont="1" applyBorder="1"/>
    <xf numFmtId="3" fontId="11" fillId="0" borderId="29" xfId="0" applyNumberFormat="1" applyFont="1" applyBorder="1"/>
    <xf numFmtId="3" fontId="11" fillId="0" borderId="21" xfId="0" applyNumberFormat="1" applyFont="1" applyBorder="1"/>
    <xf numFmtId="3" fontId="11" fillId="0" borderId="25" xfId="0" applyNumberFormat="1" applyFont="1" applyBorder="1"/>
    <xf numFmtId="0" fontId="0" fillId="0" borderId="0" xfId="0" applyAlignment="1"/>
    <xf numFmtId="0" fontId="4" fillId="0" borderId="0" xfId="0" applyFont="1" applyBorder="1" applyAlignment="1">
      <alignment horizontal="center" wrapText="1"/>
    </xf>
    <xf numFmtId="2" fontId="4" fillId="0" borderId="0" xfId="0" applyNumberFormat="1" applyFont="1" applyBorder="1"/>
    <xf numFmtId="2" fontId="4" fillId="0" borderId="0" xfId="0" applyNumberFormat="1" applyFont="1" applyBorder="1" applyAlignment="1"/>
    <xf numFmtId="2" fontId="11" fillId="0" borderId="0" xfId="0" applyNumberFormat="1" applyFont="1" applyBorder="1"/>
    <xf numFmtId="2" fontId="4" fillId="0" borderId="0" xfId="0" applyNumberFormat="1" applyFont="1" applyBorder="1" applyAlignment="1">
      <alignment horizontal="right" wrapText="1"/>
    </xf>
    <xf numFmtId="3" fontId="11" fillId="0" borderId="20" xfId="0" applyNumberFormat="1" applyFont="1" applyBorder="1"/>
    <xf numFmtId="0" fontId="4" fillId="0" borderId="36" xfId="0" applyFont="1" applyBorder="1" applyAlignment="1">
      <alignment horizontal="center" wrapText="1"/>
    </xf>
    <xf numFmtId="3" fontId="4" fillId="0" borderId="12" xfId="0" applyNumberFormat="1" applyFont="1" applyBorder="1" applyAlignment="1">
      <alignment wrapText="1"/>
    </xf>
    <xf numFmtId="3" fontId="4" fillId="0" borderId="38" xfId="0" applyNumberFormat="1" applyFont="1" applyBorder="1" applyAlignment="1">
      <alignment wrapText="1"/>
    </xf>
    <xf numFmtId="3" fontId="4" fillId="0" borderId="39" xfId="0" applyNumberFormat="1" applyFont="1" applyBorder="1" applyAlignment="1">
      <alignment wrapText="1"/>
    </xf>
    <xf numFmtId="3" fontId="4" fillId="0" borderId="35" xfId="0" applyNumberFormat="1" applyFont="1" applyBorder="1" applyAlignment="1">
      <alignment wrapText="1"/>
    </xf>
    <xf numFmtId="3" fontId="4" fillId="2" borderId="36" xfId="0" applyNumberFormat="1" applyFont="1" applyFill="1" applyBorder="1" applyAlignment="1">
      <alignment wrapText="1"/>
    </xf>
    <xf numFmtId="3" fontId="4" fillId="0" borderId="33" xfId="0" applyNumberFormat="1" applyFont="1" applyBorder="1" applyAlignment="1">
      <alignment wrapText="1"/>
    </xf>
    <xf numFmtId="3" fontId="4" fillId="0" borderId="37" xfId="0" applyNumberFormat="1" applyFont="1" applyBorder="1" applyAlignment="1">
      <alignment wrapText="1"/>
    </xf>
    <xf numFmtId="3" fontId="4" fillId="0" borderId="42" xfId="0" applyNumberFormat="1" applyFont="1" applyBorder="1" applyAlignment="1">
      <alignment wrapText="1"/>
    </xf>
    <xf numFmtId="3" fontId="4" fillId="0" borderId="4" xfId="0" applyNumberFormat="1" applyFont="1" applyBorder="1" applyAlignment="1">
      <alignment wrapText="1"/>
    </xf>
    <xf numFmtId="3" fontId="11" fillId="0" borderId="22" xfId="0" applyNumberFormat="1" applyFont="1" applyBorder="1"/>
    <xf numFmtId="3" fontId="4" fillId="0" borderId="43" xfId="0" applyNumberFormat="1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3" fontId="11" fillId="0" borderId="30" xfId="0" applyNumberFormat="1" applyFont="1" applyBorder="1"/>
    <xf numFmtId="0" fontId="4" fillId="0" borderId="7" xfId="0" applyFont="1" applyBorder="1" applyAlignment="1">
      <alignment horizontal="center" wrapText="1"/>
    </xf>
    <xf numFmtId="3" fontId="11" fillId="0" borderId="44" xfId="0" applyNumberFormat="1" applyFont="1" applyBorder="1"/>
    <xf numFmtId="3" fontId="11" fillId="0" borderId="12" xfId="0" applyNumberFormat="1" applyFont="1" applyBorder="1"/>
    <xf numFmtId="3" fontId="11" fillId="0" borderId="48" xfId="0" applyNumberFormat="1" applyFont="1" applyBorder="1"/>
    <xf numFmtId="3" fontId="11" fillId="2" borderId="19" xfId="0" applyNumberFormat="1" applyFont="1" applyFill="1" applyBorder="1"/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3" fontId="11" fillId="0" borderId="39" xfId="0" applyNumberFormat="1" applyFont="1" applyBorder="1"/>
    <xf numFmtId="3" fontId="11" fillId="0" borderId="38" xfId="0" applyNumberFormat="1" applyFont="1" applyBorder="1"/>
    <xf numFmtId="3" fontId="11" fillId="0" borderId="35" xfId="0" applyNumberFormat="1" applyFont="1" applyBorder="1"/>
    <xf numFmtId="3" fontId="11" fillId="0" borderId="47" xfId="0" applyNumberFormat="1" applyFont="1" applyBorder="1"/>
    <xf numFmtId="3" fontId="11" fillId="0" borderId="44" xfId="0" applyNumberFormat="1" applyFont="1" applyFill="1" applyBorder="1"/>
    <xf numFmtId="0" fontId="0" fillId="0" borderId="50" xfId="0" applyBorder="1"/>
    <xf numFmtId="2" fontId="4" fillId="0" borderId="45" xfId="0" applyNumberFormat="1" applyFont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2" fontId="4" fillId="0" borderId="23" xfId="0" applyNumberFormat="1" applyFont="1" applyBorder="1" applyAlignment="1">
      <alignment horizontal="right"/>
    </xf>
    <xf numFmtId="2" fontId="11" fillId="0" borderId="3" xfId="0" applyNumberFormat="1" applyFont="1" applyBorder="1" applyAlignment="1">
      <alignment horizontal="right"/>
    </xf>
    <xf numFmtId="2" fontId="11" fillId="0" borderId="23" xfId="0" applyNumberFormat="1" applyFont="1" applyBorder="1" applyAlignment="1">
      <alignment horizontal="right"/>
    </xf>
    <xf numFmtId="2" fontId="4" fillId="0" borderId="16" xfId="0" applyNumberFormat="1" applyFont="1" applyBorder="1" applyAlignment="1">
      <alignment horizontal="right"/>
    </xf>
    <xf numFmtId="2" fontId="11" fillId="0" borderId="2" xfId="0" applyNumberFormat="1" applyFont="1" applyBorder="1" applyAlignment="1">
      <alignment horizontal="right"/>
    </xf>
    <xf numFmtId="2" fontId="4" fillId="0" borderId="46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2" fontId="4" fillId="0" borderId="32" xfId="0" applyNumberFormat="1" applyFont="1" applyBorder="1" applyAlignment="1">
      <alignment horizontal="right"/>
    </xf>
    <xf numFmtId="2" fontId="11" fillId="0" borderId="28" xfId="0" applyNumberFormat="1" applyFont="1" applyBorder="1" applyAlignment="1">
      <alignment horizontal="right"/>
    </xf>
    <xf numFmtId="2" fontId="11" fillId="0" borderId="32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2" fontId="11" fillId="0" borderId="30" xfId="0" applyNumberFormat="1" applyFont="1" applyBorder="1" applyAlignment="1">
      <alignment horizontal="right"/>
    </xf>
    <xf numFmtId="2" fontId="4" fillId="0" borderId="47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2" fontId="4" fillId="0" borderId="44" xfId="0" applyNumberFormat="1" applyFont="1" applyBorder="1" applyAlignment="1">
      <alignment horizontal="right"/>
    </xf>
    <xf numFmtId="2" fontId="11" fillId="0" borderId="12" xfId="0" applyNumberFormat="1" applyFont="1" applyBorder="1" applyAlignment="1">
      <alignment horizontal="right"/>
    </xf>
    <xf numFmtId="2" fontId="11" fillId="0" borderId="44" xfId="0" applyNumberFormat="1" applyFont="1" applyBorder="1" applyAlignment="1">
      <alignment horizontal="right"/>
    </xf>
    <xf numFmtId="2" fontId="4" fillId="0" borderId="35" xfId="0" applyNumberFormat="1" applyFont="1" applyBorder="1" applyAlignment="1">
      <alignment horizontal="right"/>
    </xf>
    <xf numFmtId="2" fontId="11" fillId="0" borderId="39" xfId="0" applyNumberFormat="1" applyFont="1" applyBorder="1" applyAlignment="1">
      <alignment horizontal="right"/>
    </xf>
    <xf numFmtId="0" fontId="11" fillId="0" borderId="44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35" xfId="0" applyFont="1" applyBorder="1" applyAlignment="1">
      <alignment horizontal="right"/>
    </xf>
    <xf numFmtId="2" fontId="11" fillId="0" borderId="47" xfId="0" applyNumberFormat="1" applyFont="1" applyBorder="1" applyAlignment="1">
      <alignment horizontal="right"/>
    </xf>
    <xf numFmtId="2" fontId="4" fillId="0" borderId="38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11" fillId="0" borderId="49" xfId="0" applyFont="1" applyBorder="1" applyAlignment="1">
      <alignment horizontal="right"/>
    </xf>
    <xf numFmtId="0" fontId="11" fillId="0" borderId="21" xfId="0" applyFont="1" applyBorder="1" applyAlignment="1">
      <alignment horizontal="right"/>
    </xf>
    <xf numFmtId="2" fontId="11" fillId="0" borderId="20" xfId="0" applyNumberFormat="1" applyFont="1" applyBorder="1" applyAlignment="1">
      <alignment horizontal="right"/>
    </xf>
    <xf numFmtId="2" fontId="4" fillId="0" borderId="25" xfId="0" applyNumberFormat="1" applyFont="1" applyBorder="1" applyAlignment="1">
      <alignment horizontal="right"/>
    </xf>
    <xf numFmtId="2" fontId="4" fillId="0" borderId="51" xfId="0" applyNumberFormat="1" applyFont="1" applyBorder="1" applyAlignment="1">
      <alignment horizontal="right"/>
    </xf>
    <xf numFmtId="2" fontId="4" fillId="0" borderId="36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3" fontId="11" fillId="2" borderId="36" xfId="0" applyNumberFormat="1" applyFont="1" applyFill="1" applyBorder="1"/>
    <xf numFmtId="3" fontId="11" fillId="0" borderId="32" xfId="0" applyNumberFormat="1" applyFont="1" applyBorder="1"/>
    <xf numFmtId="3" fontId="11" fillId="0" borderId="46" xfId="0" applyNumberFormat="1" applyFont="1" applyBorder="1"/>
    <xf numFmtId="3" fontId="11" fillId="0" borderId="0" xfId="0" applyNumberFormat="1" applyFont="1" applyFill="1" applyBorder="1"/>
    <xf numFmtId="0" fontId="4" fillId="0" borderId="19" xfId="0" applyFont="1" applyBorder="1" applyAlignment="1">
      <alignment horizontal="center" wrapText="1"/>
    </xf>
    <xf numFmtId="3" fontId="11" fillId="0" borderId="41" xfId="0" applyNumberFormat="1" applyFont="1" applyBorder="1"/>
    <xf numFmtId="2" fontId="4" fillId="0" borderId="0" xfId="0" applyNumberFormat="1" applyFont="1" applyBorder="1" applyAlignment="1">
      <alignment horizontal="right"/>
    </xf>
    <xf numFmtId="0" fontId="11" fillId="0" borderId="32" xfId="0" applyFont="1" applyBorder="1" applyAlignment="1">
      <alignment horizontal="right"/>
    </xf>
    <xf numFmtId="2" fontId="11" fillId="0" borderId="46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0" fillId="0" borderId="0" xfId="0" applyBorder="1"/>
    <xf numFmtId="2" fontId="4" fillId="0" borderId="54" xfId="0" applyNumberFormat="1" applyFont="1" applyBorder="1" applyAlignment="1">
      <alignment horizontal="right"/>
    </xf>
    <xf numFmtId="0" fontId="11" fillId="0" borderId="48" xfId="0" applyFont="1" applyBorder="1" applyAlignment="1">
      <alignment horizontal="right"/>
    </xf>
    <xf numFmtId="4" fontId="11" fillId="0" borderId="48" xfId="0" applyNumberFormat="1" applyFont="1" applyBorder="1" applyAlignment="1">
      <alignment horizontal="right"/>
    </xf>
    <xf numFmtId="3" fontId="11" fillId="2" borderId="27" xfId="0" applyNumberFormat="1" applyFont="1" applyFill="1" applyBorder="1"/>
    <xf numFmtId="3" fontId="11" fillId="0" borderId="39" xfId="0" applyNumberFormat="1" applyFont="1" applyFill="1" applyBorder="1"/>
    <xf numFmtId="2" fontId="4" fillId="0" borderId="37" xfId="0" applyNumberFormat="1" applyFont="1" applyBorder="1" applyAlignment="1">
      <alignment horizontal="right"/>
    </xf>
    <xf numFmtId="4" fontId="11" fillId="0" borderId="21" xfId="0" applyNumberFormat="1" applyFont="1" applyBorder="1" applyAlignment="1">
      <alignment horizontal="right"/>
    </xf>
    <xf numFmtId="4" fontId="11" fillId="0" borderId="35" xfId="0" applyNumberFormat="1" applyFont="1" applyBorder="1" applyAlignment="1">
      <alignment horizontal="right"/>
    </xf>
    <xf numFmtId="3" fontId="11" fillId="0" borderId="31" xfId="0" applyNumberFormat="1" applyFont="1" applyBorder="1"/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wrapText="1"/>
    </xf>
    <xf numFmtId="3" fontId="4" fillId="0" borderId="55" xfId="0" applyNumberFormat="1" applyFont="1" applyBorder="1" applyAlignment="1">
      <alignment wrapText="1"/>
    </xf>
    <xf numFmtId="3" fontId="4" fillId="0" borderId="15" xfId="0" applyNumberFormat="1" applyFont="1" applyBorder="1" applyAlignment="1">
      <alignment wrapText="1"/>
    </xf>
    <xf numFmtId="3" fontId="4" fillId="0" borderId="56" xfId="0" applyNumberFormat="1" applyFont="1" applyBorder="1" applyAlignment="1">
      <alignment wrapText="1"/>
    </xf>
    <xf numFmtId="3" fontId="4" fillId="0" borderId="13" xfId="0" applyNumberFormat="1" applyFont="1" applyBorder="1" applyAlignment="1">
      <alignment wrapText="1"/>
    </xf>
    <xf numFmtId="3" fontId="4" fillId="2" borderId="51" xfId="0" applyNumberFormat="1" applyFont="1" applyFill="1" applyBorder="1" applyAlignment="1">
      <alignment wrapText="1"/>
    </xf>
    <xf numFmtId="3" fontId="11" fillId="0" borderId="12" xfId="0" applyNumberFormat="1" applyFont="1" applyBorder="1" applyAlignment="1"/>
    <xf numFmtId="3" fontId="11" fillId="0" borderId="44" xfId="0" applyNumberFormat="1" applyFont="1" applyBorder="1" applyAlignment="1"/>
    <xf numFmtId="3" fontId="11" fillId="0" borderId="38" xfId="0" applyNumberFormat="1" applyFont="1" applyBorder="1" applyAlignment="1"/>
    <xf numFmtId="3" fontId="11" fillId="0" borderId="39" xfId="0" applyNumberFormat="1" applyFont="1" applyBorder="1" applyAlignment="1"/>
    <xf numFmtId="3" fontId="11" fillId="0" borderId="37" xfId="0" applyNumberFormat="1" applyFont="1" applyBorder="1" applyAlignment="1"/>
    <xf numFmtId="3" fontId="11" fillId="0" borderId="35" xfId="0" applyNumberFormat="1" applyFont="1" applyBorder="1" applyAlignment="1"/>
    <xf numFmtId="3" fontId="11" fillId="0" borderId="39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3" fontId="11" fillId="0" borderId="44" xfId="0" applyNumberFormat="1" applyFont="1" applyBorder="1" applyAlignment="1">
      <alignment horizontal="right"/>
    </xf>
    <xf numFmtId="3" fontId="11" fillId="0" borderId="38" xfId="0" applyNumberFormat="1" applyFont="1" applyBorder="1" applyAlignment="1">
      <alignment horizontal="right"/>
    </xf>
    <xf numFmtId="3" fontId="11" fillId="2" borderId="36" xfId="0" applyNumberFormat="1" applyFont="1" applyFill="1" applyBorder="1" applyAlignment="1">
      <alignment horizontal="right"/>
    </xf>
    <xf numFmtId="3" fontId="11" fillId="0" borderId="37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3" fontId="11" fillId="0" borderId="57" xfId="0" applyNumberFormat="1" applyFont="1" applyBorder="1" applyAlignment="1"/>
    <xf numFmtId="3" fontId="11" fillId="0" borderId="53" xfId="0" applyNumberFormat="1" applyFont="1" applyBorder="1" applyAlignment="1"/>
    <xf numFmtId="3" fontId="11" fillId="0" borderId="58" xfId="0" applyNumberFormat="1" applyFont="1" applyBorder="1" applyAlignment="1"/>
    <xf numFmtId="3" fontId="11" fillId="0" borderId="59" xfId="0" applyNumberFormat="1" applyFont="1" applyBorder="1" applyAlignment="1"/>
    <xf numFmtId="3" fontId="11" fillId="0" borderId="60" xfId="0" applyNumberFormat="1" applyFont="1" applyBorder="1" applyAlignment="1"/>
    <xf numFmtId="3" fontId="4" fillId="2" borderId="52" xfId="0" applyNumberFormat="1" applyFont="1" applyFill="1" applyBorder="1" applyAlignment="1">
      <alignment wrapText="1"/>
    </xf>
    <xf numFmtId="3" fontId="11" fillId="0" borderId="37" xfId="0" applyNumberFormat="1" applyFont="1" applyBorder="1" applyAlignment="1">
      <alignment horizontal="right"/>
    </xf>
    <xf numFmtId="3" fontId="11" fillId="0" borderId="35" xfId="0" applyNumberFormat="1" applyFont="1" applyBorder="1" applyAlignment="1">
      <alignment horizontal="right"/>
    </xf>
    <xf numFmtId="3" fontId="11" fillId="0" borderId="20" xfId="0" applyNumberFormat="1" applyFont="1" applyBorder="1" applyAlignment="1"/>
    <xf numFmtId="3" fontId="11" fillId="0" borderId="48" xfId="0" applyNumberFormat="1" applyFont="1" applyBorder="1" applyAlignment="1"/>
    <xf numFmtId="3" fontId="11" fillId="0" borderId="21" xfId="0" applyNumberFormat="1" applyFont="1" applyBorder="1" applyAlignment="1"/>
    <xf numFmtId="3" fontId="11" fillId="0" borderId="22" xfId="0" applyNumberFormat="1" applyFont="1" applyBorder="1" applyAlignment="1"/>
    <xf numFmtId="3" fontId="11" fillId="0" borderId="25" xfId="0" applyNumberFormat="1" applyFont="1" applyBorder="1" applyAlignment="1"/>
    <xf numFmtId="3" fontId="4" fillId="0" borderId="61" xfId="0" applyNumberFormat="1" applyFont="1" applyBorder="1" applyAlignment="1">
      <alignment wrapText="1"/>
    </xf>
    <xf numFmtId="3" fontId="4" fillId="0" borderId="62" xfId="0" applyNumberFormat="1" applyFont="1" applyBorder="1" applyAlignment="1">
      <alignment wrapText="1"/>
    </xf>
    <xf numFmtId="3" fontId="11" fillId="0" borderId="62" xfId="0" applyNumberFormat="1" applyFont="1" applyBorder="1" applyAlignment="1"/>
    <xf numFmtId="3" fontId="11" fillId="0" borderId="63" xfId="0" applyNumberFormat="1" applyFont="1" applyBorder="1" applyAlignment="1"/>
    <xf numFmtId="3" fontId="11" fillId="0" borderId="64" xfId="0" applyNumberFormat="1" applyFont="1" applyBorder="1" applyAlignment="1"/>
    <xf numFmtId="0" fontId="7" fillId="0" borderId="0" xfId="0" applyFont="1" applyFill="1" applyBorder="1" applyAlignment="1">
      <alignment horizontal="center"/>
    </xf>
    <xf numFmtId="0" fontId="11" fillId="0" borderId="0" xfId="0" applyFont="1"/>
    <xf numFmtId="0" fontId="10" fillId="0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">
    <cellStyle name="Normálna" xfId="0" builtinId="0"/>
    <cellStyle name="Normálna 11" xfId="3"/>
    <cellStyle name="normálne_Hárok1" xfId="1"/>
    <cellStyle name="normálne_Výdavky ZFNP 2007 - do správy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7"/>
  <sheetViews>
    <sheetView tabSelected="1" workbookViewId="0"/>
  </sheetViews>
  <sheetFormatPr defaultRowHeight="15" x14ac:dyDescent="0.25"/>
  <cols>
    <col min="1" max="1" width="4.5703125" customWidth="1"/>
    <col min="2" max="2" width="10.7109375" customWidth="1"/>
    <col min="3" max="3" width="10.140625" bestFit="1" customWidth="1"/>
    <col min="4" max="4" width="10.85546875" customWidth="1"/>
    <col min="5" max="10" width="9.28515625" bestFit="1" customWidth="1"/>
    <col min="11" max="14" width="8.42578125" customWidth="1"/>
    <col min="15" max="15" width="9.28515625" bestFit="1" customWidth="1"/>
    <col min="16" max="16" width="10.5703125" customWidth="1"/>
    <col min="17" max="18" width="9.28515625" bestFit="1" customWidth="1"/>
  </cols>
  <sheetData>
    <row r="2" spans="2:18" ht="18.75" customHeight="1" x14ac:dyDescent="0.25">
      <c r="B2" s="169" t="s">
        <v>56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</row>
    <row r="3" spans="2:18" ht="15.75" thickBot="1" x14ac:dyDescent="0.3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26.25" customHeight="1" thickBot="1" x14ac:dyDescent="0.3">
      <c r="B4" s="177" t="s">
        <v>23</v>
      </c>
      <c r="C4" s="179" t="s">
        <v>10</v>
      </c>
      <c r="D4" s="181" t="s">
        <v>11</v>
      </c>
      <c r="E4" s="174" t="s">
        <v>12</v>
      </c>
      <c r="F4" s="175"/>
      <c r="G4" s="176"/>
      <c r="H4" s="181" t="s">
        <v>14</v>
      </c>
      <c r="I4" s="181" t="s">
        <v>13</v>
      </c>
      <c r="J4" s="183" t="s">
        <v>15</v>
      </c>
      <c r="K4" s="185" t="s">
        <v>0</v>
      </c>
      <c r="L4" s="186"/>
      <c r="M4" s="186"/>
      <c r="N4" s="186"/>
      <c r="O4" s="172" t="s">
        <v>4</v>
      </c>
      <c r="P4" s="187" t="s">
        <v>17</v>
      </c>
      <c r="Q4" s="189" t="s">
        <v>16</v>
      </c>
      <c r="R4" s="170" t="s">
        <v>9</v>
      </c>
    </row>
    <row r="5" spans="2:18" ht="36.75" customHeight="1" thickBot="1" x14ac:dyDescent="0.3">
      <c r="B5" s="178"/>
      <c r="C5" s="180"/>
      <c r="D5" s="182"/>
      <c r="E5" s="64" t="s">
        <v>2</v>
      </c>
      <c r="F5" s="64" t="s">
        <v>3</v>
      </c>
      <c r="G5" s="3" t="s">
        <v>4</v>
      </c>
      <c r="H5" s="182"/>
      <c r="I5" s="182"/>
      <c r="J5" s="184"/>
      <c r="K5" s="62" t="s">
        <v>5</v>
      </c>
      <c r="L5" s="63" t="s">
        <v>6</v>
      </c>
      <c r="M5" s="63" t="s">
        <v>7</v>
      </c>
      <c r="N5" s="64" t="s">
        <v>8</v>
      </c>
      <c r="O5" s="173"/>
      <c r="P5" s="188"/>
      <c r="Q5" s="190"/>
      <c r="R5" s="171"/>
    </row>
    <row r="6" spans="2:18" ht="23.25" customHeight="1" x14ac:dyDescent="0.25">
      <c r="B6" s="14" t="s">
        <v>1</v>
      </c>
      <c r="C6" s="16">
        <v>1094184</v>
      </c>
      <c r="D6" s="54">
        <v>11720</v>
      </c>
      <c r="E6" s="15">
        <v>145236</v>
      </c>
      <c r="F6" s="15">
        <v>87593</v>
      </c>
      <c r="G6" s="15">
        <v>232829</v>
      </c>
      <c r="H6" s="15">
        <v>290536</v>
      </c>
      <c r="I6" s="15">
        <v>49867</v>
      </c>
      <c r="J6" s="51">
        <v>20151</v>
      </c>
      <c r="K6" s="16">
        <v>18080</v>
      </c>
      <c r="L6" s="15">
        <v>1</v>
      </c>
      <c r="M6" s="15">
        <v>197</v>
      </c>
      <c r="N6" s="52">
        <v>1198</v>
      </c>
      <c r="O6" s="20">
        <f t="shared" ref="O6:O11" si="0">C6+D6+G6+H6+I6+J6+K6+L6+M6+N6</f>
        <v>1718763</v>
      </c>
      <c r="P6" s="54">
        <v>2</v>
      </c>
      <c r="Q6" s="52">
        <v>31326</v>
      </c>
      <c r="R6" s="17">
        <f t="shared" ref="R6:R11" si="1">C6+D6+G6+H6+I6+J6+K6+L6+M6+N6+P6+Q6</f>
        <v>1750091</v>
      </c>
    </row>
    <row r="7" spans="2:18" ht="21" customHeight="1" x14ac:dyDescent="0.25">
      <c r="B7" s="21" t="s">
        <v>24</v>
      </c>
      <c r="C7" s="24">
        <v>1085427</v>
      </c>
      <c r="D7" s="49">
        <v>11984</v>
      </c>
      <c r="E7" s="22">
        <v>145720</v>
      </c>
      <c r="F7" s="22">
        <v>86806</v>
      </c>
      <c r="G7" s="22">
        <v>232526</v>
      </c>
      <c r="H7" s="22">
        <v>286656</v>
      </c>
      <c r="I7" s="22">
        <v>48854</v>
      </c>
      <c r="J7" s="25">
        <v>20772</v>
      </c>
      <c r="K7" s="24">
        <v>18218</v>
      </c>
      <c r="L7" s="22">
        <v>1</v>
      </c>
      <c r="M7" s="22">
        <v>191</v>
      </c>
      <c r="N7" s="23">
        <v>1154</v>
      </c>
      <c r="O7" s="26">
        <f t="shared" si="0"/>
        <v>1705783</v>
      </c>
      <c r="P7" s="49">
        <v>0</v>
      </c>
      <c r="Q7" s="23">
        <v>31288</v>
      </c>
      <c r="R7" s="26">
        <f t="shared" si="1"/>
        <v>1737071</v>
      </c>
    </row>
    <row r="8" spans="2:18" ht="21" customHeight="1" x14ac:dyDescent="0.25">
      <c r="B8" s="21" t="s">
        <v>26</v>
      </c>
      <c r="C8" s="24">
        <v>1083038</v>
      </c>
      <c r="D8" s="49">
        <v>11917</v>
      </c>
      <c r="E8" s="22">
        <v>145488</v>
      </c>
      <c r="F8" s="22">
        <v>86253</v>
      </c>
      <c r="G8" s="22">
        <v>231741</v>
      </c>
      <c r="H8" s="22">
        <v>285542</v>
      </c>
      <c r="I8" s="22">
        <v>48605</v>
      </c>
      <c r="J8" s="25">
        <v>20977</v>
      </c>
      <c r="K8" s="24">
        <v>18268</v>
      </c>
      <c r="L8" s="22">
        <v>1</v>
      </c>
      <c r="M8" s="22">
        <v>188</v>
      </c>
      <c r="N8" s="23">
        <v>1146</v>
      </c>
      <c r="O8" s="26">
        <f t="shared" si="0"/>
        <v>1701423</v>
      </c>
      <c r="P8" s="49">
        <v>5</v>
      </c>
      <c r="Q8" s="23">
        <v>31496</v>
      </c>
      <c r="R8" s="26">
        <f t="shared" si="1"/>
        <v>1732924</v>
      </c>
    </row>
    <row r="9" spans="2:18" ht="21" customHeight="1" x14ac:dyDescent="0.25">
      <c r="B9" s="21" t="s">
        <v>28</v>
      </c>
      <c r="C9" s="24">
        <v>1080271</v>
      </c>
      <c r="D9" s="49">
        <v>12024</v>
      </c>
      <c r="E9" s="22">
        <v>144769</v>
      </c>
      <c r="F9" s="22">
        <v>85588</v>
      </c>
      <c r="G9" s="22">
        <v>230357</v>
      </c>
      <c r="H9" s="22">
        <v>284590</v>
      </c>
      <c r="I9" s="22">
        <v>48488</v>
      </c>
      <c r="J9" s="25">
        <v>20681</v>
      </c>
      <c r="K9" s="24">
        <v>18289</v>
      </c>
      <c r="L9" s="22">
        <v>1</v>
      </c>
      <c r="M9" s="22">
        <v>186</v>
      </c>
      <c r="N9" s="23">
        <v>1127</v>
      </c>
      <c r="O9" s="26">
        <f t="shared" si="0"/>
        <v>1696014</v>
      </c>
      <c r="P9" s="49">
        <v>7</v>
      </c>
      <c r="Q9" s="23">
        <v>31557</v>
      </c>
      <c r="R9" s="26">
        <f t="shared" si="1"/>
        <v>1727578</v>
      </c>
    </row>
    <row r="10" spans="2:18" ht="21" customHeight="1" x14ac:dyDescent="0.25">
      <c r="B10" s="21" t="s">
        <v>30</v>
      </c>
      <c r="C10" s="24">
        <v>1081483</v>
      </c>
      <c r="D10" s="49">
        <v>11953</v>
      </c>
      <c r="E10" s="22">
        <v>144187</v>
      </c>
      <c r="F10" s="22">
        <v>85049</v>
      </c>
      <c r="G10" s="22">
        <v>229236</v>
      </c>
      <c r="H10" s="22">
        <v>284430</v>
      </c>
      <c r="I10" s="22">
        <v>48503</v>
      </c>
      <c r="J10" s="25">
        <v>19900</v>
      </c>
      <c r="K10" s="24">
        <v>18364</v>
      </c>
      <c r="L10" s="22">
        <v>1</v>
      </c>
      <c r="M10" s="22">
        <v>181</v>
      </c>
      <c r="N10" s="23">
        <v>1115</v>
      </c>
      <c r="O10" s="26">
        <f t="shared" si="0"/>
        <v>1695166</v>
      </c>
      <c r="P10" s="49">
        <v>5</v>
      </c>
      <c r="Q10" s="23">
        <v>31642</v>
      </c>
      <c r="R10" s="26">
        <f t="shared" si="1"/>
        <v>1726813</v>
      </c>
    </row>
    <row r="11" spans="2:18" ht="21" customHeight="1" x14ac:dyDescent="0.25">
      <c r="B11" s="21" t="s">
        <v>32</v>
      </c>
      <c r="C11" s="24">
        <v>1084226</v>
      </c>
      <c r="D11" s="49">
        <v>11798</v>
      </c>
      <c r="E11" s="22">
        <v>143751</v>
      </c>
      <c r="F11" s="22">
        <v>84564</v>
      </c>
      <c r="G11" s="22">
        <v>228315</v>
      </c>
      <c r="H11" s="22">
        <v>285447</v>
      </c>
      <c r="I11" s="22">
        <v>48870</v>
      </c>
      <c r="J11" s="25">
        <v>19943</v>
      </c>
      <c r="K11" s="24">
        <v>18465</v>
      </c>
      <c r="L11" s="22">
        <v>1</v>
      </c>
      <c r="M11" s="22">
        <v>174</v>
      </c>
      <c r="N11" s="23">
        <v>1113</v>
      </c>
      <c r="O11" s="26">
        <f t="shared" si="0"/>
        <v>1698352</v>
      </c>
      <c r="P11" s="49">
        <v>3</v>
      </c>
      <c r="Q11" s="23">
        <v>31666</v>
      </c>
      <c r="R11" s="26">
        <f t="shared" si="1"/>
        <v>1730021</v>
      </c>
    </row>
    <row r="12" spans="2:18" ht="21" customHeight="1" x14ac:dyDescent="0.25">
      <c r="B12" s="43" t="s">
        <v>34</v>
      </c>
      <c r="C12" s="46">
        <v>1087176</v>
      </c>
      <c r="D12" s="50">
        <v>11917</v>
      </c>
      <c r="E12" s="44">
        <v>143728</v>
      </c>
      <c r="F12" s="44">
        <v>84282</v>
      </c>
      <c r="G12" s="44">
        <v>228010</v>
      </c>
      <c r="H12" s="44">
        <v>287045</v>
      </c>
      <c r="I12" s="44">
        <v>49520</v>
      </c>
      <c r="J12" s="47">
        <v>17938</v>
      </c>
      <c r="K12" s="46">
        <v>18600</v>
      </c>
      <c r="L12" s="44">
        <v>1</v>
      </c>
      <c r="M12" s="44">
        <v>168</v>
      </c>
      <c r="N12" s="45">
        <v>1106</v>
      </c>
      <c r="O12" s="48">
        <f t="shared" ref="O12:O17" si="2">C12+D12+G12+H12+I12+J12+K12+L12+M12+N12</f>
        <v>1701481</v>
      </c>
      <c r="P12" s="50">
        <v>3</v>
      </c>
      <c r="Q12" s="45">
        <v>31744</v>
      </c>
      <c r="R12" s="48">
        <f t="shared" ref="R12:R17" si="3">C12+D12+G12+H12+I12+J12+K12+L12+M12+N12+P12+Q12</f>
        <v>1733228</v>
      </c>
    </row>
    <row r="13" spans="2:18" ht="21" customHeight="1" x14ac:dyDescent="0.25">
      <c r="B13" s="43" t="s">
        <v>36</v>
      </c>
      <c r="C13" s="66">
        <v>1090935</v>
      </c>
      <c r="D13" s="58">
        <v>10271</v>
      </c>
      <c r="E13" s="59">
        <v>143787</v>
      </c>
      <c r="F13" s="58">
        <v>84091</v>
      </c>
      <c r="G13" s="67">
        <v>227878</v>
      </c>
      <c r="H13" s="59">
        <v>287870</v>
      </c>
      <c r="I13" s="58">
        <v>49935</v>
      </c>
      <c r="J13" s="68">
        <v>18192</v>
      </c>
      <c r="K13" s="69">
        <v>18720</v>
      </c>
      <c r="L13" s="67">
        <v>1</v>
      </c>
      <c r="M13" s="59">
        <v>165</v>
      </c>
      <c r="N13" s="58">
        <v>1088</v>
      </c>
      <c r="O13" s="48">
        <f t="shared" si="2"/>
        <v>1705055</v>
      </c>
      <c r="P13" s="70">
        <v>3</v>
      </c>
      <c r="Q13" s="67">
        <v>31841</v>
      </c>
      <c r="R13" s="48">
        <f t="shared" si="3"/>
        <v>1736899</v>
      </c>
    </row>
    <row r="14" spans="2:18" ht="21" customHeight="1" x14ac:dyDescent="0.25">
      <c r="B14" s="14" t="s">
        <v>39</v>
      </c>
      <c r="C14" s="111">
        <v>1091310</v>
      </c>
      <c r="D14" s="107">
        <v>10958</v>
      </c>
      <c r="E14" s="33">
        <v>144043</v>
      </c>
      <c r="F14" s="59">
        <v>84177</v>
      </c>
      <c r="G14" s="33">
        <v>228220</v>
      </c>
      <c r="H14" s="59">
        <v>287936</v>
      </c>
      <c r="I14" s="107">
        <v>50130</v>
      </c>
      <c r="J14" s="68">
        <v>17352</v>
      </c>
      <c r="K14" s="108">
        <v>18823</v>
      </c>
      <c r="L14" s="33">
        <v>1</v>
      </c>
      <c r="M14" s="59">
        <v>159</v>
      </c>
      <c r="N14" s="107">
        <v>1084</v>
      </c>
      <c r="O14" s="26">
        <v>1705973</v>
      </c>
      <c r="P14" s="122">
        <v>2</v>
      </c>
      <c r="Q14" s="33">
        <v>31865</v>
      </c>
      <c r="R14" s="26">
        <v>1737840</v>
      </c>
    </row>
    <row r="15" spans="2:18" ht="21" customHeight="1" x14ac:dyDescent="0.25">
      <c r="B15" s="43" t="s">
        <v>41</v>
      </c>
      <c r="C15" s="66">
        <v>1092782</v>
      </c>
      <c r="D15" s="107">
        <v>11711</v>
      </c>
      <c r="E15" s="33">
        <v>144300</v>
      </c>
      <c r="F15" s="33">
        <v>84353</v>
      </c>
      <c r="G15" s="33">
        <v>228653</v>
      </c>
      <c r="H15" s="59">
        <v>288317</v>
      </c>
      <c r="I15" s="32">
        <v>50295</v>
      </c>
      <c r="J15" s="107">
        <v>17653</v>
      </c>
      <c r="K15" s="108">
        <v>18930</v>
      </c>
      <c r="L15" s="33">
        <v>1</v>
      </c>
      <c r="M15" s="59">
        <v>157</v>
      </c>
      <c r="N15" s="107">
        <v>1085</v>
      </c>
      <c r="O15" s="26">
        <v>1709584</v>
      </c>
      <c r="P15" s="109">
        <v>0</v>
      </c>
      <c r="Q15" s="33">
        <v>32034</v>
      </c>
      <c r="R15" s="26">
        <v>1741618</v>
      </c>
    </row>
    <row r="16" spans="2:18" ht="21" customHeight="1" x14ac:dyDescent="0.25">
      <c r="B16" s="21" t="s">
        <v>44</v>
      </c>
      <c r="C16" s="56">
        <v>1095027</v>
      </c>
      <c r="D16" s="107">
        <v>11545</v>
      </c>
      <c r="E16" s="33">
        <v>144012</v>
      </c>
      <c r="F16" s="33">
        <v>84047</v>
      </c>
      <c r="G16" s="32">
        <v>228059</v>
      </c>
      <c r="H16" s="107">
        <v>288526</v>
      </c>
      <c r="I16" s="32">
        <v>50391</v>
      </c>
      <c r="J16" s="107">
        <v>17600</v>
      </c>
      <c r="K16" s="56">
        <v>18979</v>
      </c>
      <c r="L16" s="32">
        <v>1</v>
      </c>
      <c r="M16" s="107">
        <v>156</v>
      </c>
      <c r="N16" s="126">
        <v>1082</v>
      </c>
      <c r="O16" s="26">
        <f t="shared" ref="O16" si="4">C16+D16+G16+H16+I16+J16+K16+L16+M16+N16</f>
        <v>1711366</v>
      </c>
      <c r="P16" s="107">
        <v>0</v>
      </c>
      <c r="Q16" s="126">
        <v>32179</v>
      </c>
      <c r="R16" s="26">
        <f t="shared" ref="R16" si="5">C16+D16+G16+H16+I16+J16+K16+L16+M16+N16+P16+Q16</f>
        <v>1743545</v>
      </c>
    </row>
    <row r="17" spans="2:18" ht="21" customHeight="1" thickBot="1" x14ac:dyDescent="0.3">
      <c r="B17" s="110" t="s">
        <v>46</v>
      </c>
      <c r="C17" s="42">
        <v>1096225</v>
      </c>
      <c r="D17" s="60">
        <v>11992</v>
      </c>
      <c r="E17" s="35">
        <v>143783</v>
      </c>
      <c r="F17" s="35">
        <v>83643</v>
      </c>
      <c r="G17" s="34">
        <v>227426</v>
      </c>
      <c r="H17" s="60">
        <v>288423</v>
      </c>
      <c r="I17" s="34">
        <v>50459</v>
      </c>
      <c r="J17" s="60">
        <v>19075</v>
      </c>
      <c r="K17" s="42">
        <v>19085</v>
      </c>
      <c r="L17" s="34">
        <v>1</v>
      </c>
      <c r="M17" s="60">
        <v>152</v>
      </c>
      <c r="N17" s="53">
        <v>1075</v>
      </c>
      <c r="O17" s="18">
        <f t="shared" si="2"/>
        <v>1713913</v>
      </c>
      <c r="P17" s="60">
        <v>1</v>
      </c>
      <c r="Q17" s="53">
        <v>32295</v>
      </c>
      <c r="R17" s="18">
        <f t="shared" si="3"/>
        <v>1746209</v>
      </c>
    </row>
  </sheetData>
  <mergeCells count="13">
    <mergeCell ref="B2:R2"/>
    <mergeCell ref="R4:R5"/>
    <mergeCell ref="O4:O5"/>
    <mergeCell ref="E4:G4"/>
    <mergeCell ref="B4:B5"/>
    <mergeCell ref="C4:C5"/>
    <mergeCell ref="D4:D5"/>
    <mergeCell ref="H4:H5"/>
    <mergeCell ref="I4:I5"/>
    <mergeCell ref="J4:J5"/>
    <mergeCell ref="K4:N4"/>
    <mergeCell ref="P4:P5"/>
    <mergeCell ref="Q4:Q5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0"/>
  <sheetViews>
    <sheetView workbookViewId="0"/>
  </sheetViews>
  <sheetFormatPr defaultRowHeight="15" x14ac:dyDescent="0.25"/>
  <cols>
    <col min="1" max="1" width="4.5703125" customWidth="1"/>
    <col min="2" max="2" width="10.7109375" customWidth="1"/>
    <col min="3" max="3" width="10.140625" bestFit="1" customWidth="1"/>
    <col min="4" max="4" width="10.85546875" customWidth="1"/>
    <col min="5" max="8" width="9.28515625" bestFit="1" customWidth="1"/>
    <col min="9" max="12" width="8.42578125" customWidth="1"/>
    <col min="13" max="13" width="9.28515625" bestFit="1" customWidth="1"/>
    <col min="14" max="14" width="10.5703125" customWidth="1"/>
    <col min="15" max="15" width="9.28515625" bestFit="1" customWidth="1"/>
  </cols>
  <sheetData>
    <row r="2" spans="2:16" ht="18.75" customHeight="1" x14ac:dyDescent="0.25">
      <c r="B2" s="169" t="s">
        <v>55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2:16" ht="15.75" thickBot="1" x14ac:dyDescent="0.3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6" ht="15.75" thickBot="1" x14ac:dyDescent="0.3">
      <c r="B4" s="177" t="s">
        <v>23</v>
      </c>
      <c r="C4" s="179" t="s">
        <v>10</v>
      </c>
      <c r="D4" s="181" t="s">
        <v>11</v>
      </c>
      <c r="E4" s="181" t="s">
        <v>12</v>
      </c>
      <c r="F4" s="181" t="s">
        <v>52</v>
      </c>
      <c r="G4" s="181" t="s">
        <v>53</v>
      </c>
      <c r="H4" s="183" t="s">
        <v>15</v>
      </c>
      <c r="I4" s="191" t="s">
        <v>0</v>
      </c>
      <c r="J4" s="192"/>
      <c r="K4" s="192"/>
      <c r="L4" s="192"/>
      <c r="M4" s="172" t="s">
        <v>4</v>
      </c>
      <c r="N4" s="187" t="s">
        <v>17</v>
      </c>
      <c r="O4" s="170" t="s">
        <v>9</v>
      </c>
    </row>
    <row r="5" spans="2:16" ht="48" customHeight="1" thickBot="1" x14ac:dyDescent="0.3">
      <c r="B5" s="178"/>
      <c r="C5" s="180"/>
      <c r="D5" s="182"/>
      <c r="E5" s="182"/>
      <c r="F5" s="182"/>
      <c r="G5" s="182"/>
      <c r="H5" s="184"/>
      <c r="I5" s="127" t="s">
        <v>5</v>
      </c>
      <c r="J5" s="128" t="s">
        <v>6</v>
      </c>
      <c r="K5" s="128" t="s">
        <v>7</v>
      </c>
      <c r="L5" s="129" t="s">
        <v>8</v>
      </c>
      <c r="M5" s="173"/>
      <c r="N5" s="188"/>
      <c r="O5" s="171"/>
    </row>
    <row r="6" spans="2:16" ht="21" customHeight="1" x14ac:dyDescent="0.25">
      <c r="B6" s="130" t="s">
        <v>1</v>
      </c>
      <c r="C6" s="131">
        <v>1094184</v>
      </c>
      <c r="D6" s="132">
        <v>11720</v>
      </c>
      <c r="E6" s="133">
        <v>232829</v>
      </c>
      <c r="F6" s="132">
        <v>28489</v>
      </c>
      <c r="G6" s="133">
        <v>5467</v>
      </c>
      <c r="H6" s="162">
        <v>20151</v>
      </c>
      <c r="I6" s="131">
        <v>18080</v>
      </c>
      <c r="J6" s="133">
        <v>1</v>
      </c>
      <c r="K6" s="133">
        <v>197</v>
      </c>
      <c r="L6" s="134">
        <v>1198</v>
      </c>
      <c r="M6" s="135">
        <f t="shared" ref="M6:M17" si="0">C6+D6+E6+F6+G6+H6+I6+J6+K6+L6</f>
        <v>1412316</v>
      </c>
      <c r="N6" s="131">
        <v>2</v>
      </c>
      <c r="O6" s="135">
        <f>M6+N6</f>
        <v>1412318</v>
      </c>
    </row>
    <row r="7" spans="2:16" ht="21" customHeight="1" x14ac:dyDescent="0.25">
      <c r="B7" s="43" t="s">
        <v>24</v>
      </c>
      <c r="C7" s="46">
        <v>1085427</v>
      </c>
      <c r="D7" s="50">
        <v>11984</v>
      </c>
      <c r="E7" s="44">
        <v>232526</v>
      </c>
      <c r="F7" s="50">
        <v>28388</v>
      </c>
      <c r="G7" s="44">
        <v>5456</v>
      </c>
      <c r="H7" s="163">
        <v>20772</v>
      </c>
      <c r="I7" s="46">
        <v>18218</v>
      </c>
      <c r="J7" s="44">
        <v>1</v>
      </c>
      <c r="K7" s="44">
        <v>191</v>
      </c>
      <c r="L7" s="45">
        <v>1154</v>
      </c>
      <c r="M7" s="48">
        <f t="shared" si="0"/>
        <v>1404117</v>
      </c>
      <c r="N7" s="46">
        <v>0</v>
      </c>
      <c r="O7" s="48">
        <f t="shared" ref="O7:O17" si="1">M7+N7</f>
        <v>1404117</v>
      </c>
    </row>
    <row r="8" spans="2:16" ht="21" customHeight="1" x14ac:dyDescent="0.25">
      <c r="B8" s="43" t="s">
        <v>26</v>
      </c>
      <c r="C8" s="137">
        <v>1083038</v>
      </c>
      <c r="D8" s="136">
        <v>11917</v>
      </c>
      <c r="E8" s="136">
        <v>231741</v>
      </c>
      <c r="F8" s="136">
        <v>28255</v>
      </c>
      <c r="G8" s="136">
        <v>5440</v>
      </c>
      <c r="H8" s="137">
        <v>20977</v>
      </c>
      <c r="I8" s="139">
        <v>18268</v>
      </c>
      <c r="J8" s="136">
        <v>1</v>
      </c>
      <c r="K8" s="136">
        <v>188</v>
      </c>
      <c r="L8" s="138">
        <v>1146</v>
      </c>
      <c r="M8" s="48">
        <f t="shared" si="0"/>
        <v>1400971</v>
      </c>
      <c r="N8" s="140">
        <v>5</v>
      </c>
      <c r="O8" s="48">
        <f t="shared" si="1"/>
        <v>1400976</v>
      </c>
    </row>
    <row r="9" spans="2:16" ht="21" customHeight="1" x14ac:dyDescent="0.25">
      <c r="B9" s="43" t="s">
        <v>28</v>
      </c>
      <c r="C9" s="137">
        <v>1080271</v>
      </c>
      <c r="D9" s="138">
        <v>12024</v>
      </c>
      <c r="E9" s="138">
        <v>230357</v>
      </c>
      <c r="F9" s="138">
        <v>28035</v>
      </c>
      <c r="G9" s="136">
        <v>5417</v>
      </c>
      <c r="H9" s="137">
        <v>20681</v>
      </c>
      <c r="I9" s="139">
        <v>18289</v>
      </c>
      <c r="J9" s="138">
        <v>1</v>
      </c>
      <c r="K9" s="136">
        <v>186</v>
      </c>
      <c r="L9" s="137">
        <v>1127</v>
      </c>
      <c r="M9" s="48">
        <f t="shared" si="0"/>
        <v>1396388</v>
      </c>
      <c r="N9" s="139">
        <v>7</v>
      </c>
      <c r="O9" s="48">
        <f t="shared" si="1"/>
        <v>1396395</v>
      </c>
      <c r="P9" s="117"/>
    </row>
    <row r="10" spans="2:16" ht="21" customHeight="1" x14ac:dyDescent="0.25">
      <c r="B10" s="43" t="s">
        <v>30</v>
      </c>
      <c r="C10" s="137">
        <v>1081483</v>
      </c>
      <c r="D10" s="136">
        <v>11953</v>
      </c>
      <c r="E10" s="137">
        <v>229236</v>
      </c>
      <c r="F10" s="136">
        <v>27785</v>
      </c>
      <c r="G10" s="136">
        <v>5393</v>
      </c>
      <c r="H10" s="137">
        <v>19900</v>
      </c>
      <c r="I10" s="139">
        <v>18364</v>
      </c>
      <c r="J10" s="138">
        <v>1</v>
      </c>
      <c r="K10" s="138">
        <v>181</v>
      </c>
      <c r="L10" s="141">
        <v>1115</v>
      </c>
      <c r="M10" s="48">
        <f t="shared" si="0"/>
        <v>1395411</v>
      </c>
      <c r="N10" s="140">
        <v>5</v>
      </c>
      <c r="O10" s="48">
        <f t="shared" si="1"/>
        <v>1395416</v>
      </c>
    </row>
    <row r="11" spans="2:16" ht="21" customHeight="1" x14ac:dyDescent="0.25">
      <c r="B11" s="43" t="s">
        <v>32</v>
      </c>
      <c r="C11" s="139">
        <v>1084226</v>
      </c>
      <c r="D11" s="137">
        <v>11798</v>
      </c>
      <c r="E11" s="136">
        <v>228315</v>
      </c>
      <c r="F11" s="137">
        <v>27641</v>
      </c>
      <c r="G11" s="136">
        <v>5404</v>
      </c>
      <c r="H11" s="164">
        <v>19943</v>
      </c>
      <c r="I11" s="137">
        <v>18465</v>
      </c>
      <c r="J11" s="138">
        <v>1</v>
      </c>
      <c r="K11" s="136">
        <v>174</v>
      </c>
      <c r="L11" s="141">
        <v>1113</v>
      </c>
      <c r="M11" s="48">
        <f t="shared" si="0"/>
        <v>1397080</v>
      </c>
      <c r="N11" s="137">
        <v>3</v>
      </c>
      <c r="O11" s="48">
        <f t="shared" si="1"/>
        <v>1397083</v>
      </c>
    </row>
    <row r="12" spans="2:16" ht="21" customHeight="1" x14ac:dyDescent="0.25">
      <c r="B12" s="43" t="s">
        <v>34</v>
      </c>
      <c r="C12" s="142">
        <v>1087176</v>
      </c>
      <c r="D12" s="143">
        <v>11917</v>
      </c>
      <c r="E12" s="144">
        <v>228010</v>
      </c>
      <c r="F12" s="143">
        <v>27525</v>
      </c>
      <c r="G12" s="143">
        <v>5433</v>
      </c>
      <c r="H12" s="144">
        <v>17938</v>
      </c>
      <c r="I12" s="142">
        <v>18600</v>
      </c>
      <c r="J12" s="144">
        <v>1</v>
      </c>
      <c r="K12" s="145">
        <v>168</v>
      </c>
      <c r="L12" s="145">
        <v>1106</v>
      </c>
      <c r="M12" s="146">
        <f t="shared" si="0"/>
        <v>1397874</v>
      </c>
      <c r="N12" s="147">
        <v>3</v>
      </c>
      <c r="O12" s="146">
        <f t="shared" si="1"/>
        <v>1397877</v>
      </c>
    </row>
    <row r="13" spans="2:16" ht="21" customHeight="1" x14ac:dyDescent="0.25">
      <c r="B13" s="43" t="s">
        <v>36</v>
      </c>
      <c r="C13" s="142">
        <v>1090935</v>
      </c>
      <c r="D13" s="155">
        <v>10271</v>
      </c>
      <c r="E13" s="155">
        <v>227878</v>
      </c>
      <c r="F13" s="155">
        <v>27534</v>
      </c>
      <c r="G13" s="143">
        <v>5455</v>
      </c>
      <c r="H13" s="144">
        <v>18192</v>
      </c>
      <c r="I13" s="142">
        <v>18720</v>
      </c>
      <c r="J13" s="143">
        <v>1</v>
      </c>
      <c r="K13" s="143">
        <v>165</v>
      </c>
      <c r="L13" s="156">
        <v>1088</v>
      </c>
      <c r="M13" s="146">
        <f t="shared" si="0"/>
        <v>1400239</v>
      </c>
      <c r="N13" s="144">
        <v>3</v>
      </c>
      <c r="O13" s="146">
        <f t="shared" si="1"/>
        <v>1400242</v>
      </c>
    </row>
    <row r="14" spans="2:16" ht="21" customHeight="1" x14ac:dyDescent="0.25">
      <c r="B14" s="43" t="s">
        <v>39</v>
      </c>
      <c r="C14" s="149">
        <v>1091310</v>
      </c>
      <c r="D14" s="150">
        <v>10958</v>
      </c>
      <c r="E14" s="151">
        <v>228220</v>
      </c>
      <c r="F14" s="150">
        <v>27305</v>
      </c>
      <c r="G14" s="151">
        <v>5438</v>
      </c>
      <c r="H14" s="165">
        <v>17352</v>
      </c>
      <c r="I14" s="150">
        <v>18823</v>
      </c>
      <c r="J14" s="153">
        <v>1</v>
      </c>
      <c r="K14" s="151">
        <v>159</v>
      </c>
      <c r="L14" s="152">
        <v>1084</v>
      </c>
      <c r="M14" s="154">
        <f t="shared" si="0"/>
        <v>1400650</v>
      </c>
      <c r="N14" s="150">
        <v>2</v>
      </c>
      <c r="O14" s="154">
        <f t="shared" si="1"/>
        <v>1400652</v>
      </c>
    </row>
    <row r="15" spans="2:16" ht="21" customHeight="1" x14ac:dyDescent="0.25">
      <c r="B15" s="43" t="s">
        <v>41</v>
      </c>
      <c r="C15" s="142">
        <v>1092782</v>
      </c>
      <c r="D15" s="143">
        <v>11711</v>
      </c>
      <c r="E15" s="144">
        <v>228653</v>
      </c>
      <c r="F15" s="143">
        <v>27179</v>
      </c>
      <c r="G15" s="143">
        <v>5421</v>
      </c>
      <c r="H15" s="144">
        <v>17653</v>
      </c>
      <c r="I15" s="142">
        <v>18930</v>
      </c>
      <c r="J15" s="144">
        <v>1</v>
      </c>
      <c r="K15" s="145">
        <v>157</v>
      </c>
      <c r="L15" s="145">
        <v>1085</v>
      </c>
      <c r="M15" s="146">
        <f t="shared" si="0"/>
        <v>1403572</v>
      </c>
      <c r="N15" s="147">
        <v>0</v>
      </c>
      <c r="O15" s="146">
        <f t="shared" si="1"/>
        <v>1403572</v>
      </c>
    </row>
    <row r="16" spans="2:16" ht="21" customHeight="1" x14ac:dyDescent="0.25">
      <c r="B16" s="43" t="s">
        <v>44</v>
      </c>
      <c r="C16" s="142">
        <v>1095027</v>
      </c>
      <c r="D16" s="155">
        <v>11545</v>
      </c>
      <c r="E16" s="155">
        <v>228059</v>
      </c>
      <c r="F16" s="155">
        <v>27124</v>
      </c>
      <c r="G16" s="143">
        <v>5421</v>
      </c>
      <c r="H16" s="144">
        <v>17600</v>
      </c>
      <c r="I16" s="142">
        <v>18979</v>
      </c>
      <c r="J16" s="143">
        <v>1</v>
      </c>
      <c r="K16" s="143">
        <v>156</v>
      </c>
      <c r="L16" s="156">
        <v>1082</v>
      </c>
      <c r="M16" s="146">
        <f t="shared" si="0"/>
        <v>1404994</v>
      </c>
      <c r="N16" s="144">
        <v>0</v>
      </c>
      <c r="O16" s="146">
        <f t="shared" si="1"/>
        <v>1404994</v>
      </c>
    </row>
    <row r="17" spans="2:15" ht="21" customHeight="1" thickBot="1" x14ac:dyDescent="0.3">
      <c r="B17" s="110" t="s">
        <v>46</v>
      </c>
      <c r="C17" s="157">
        <v>1096225</v>
      </c>
      <c r="D17" s="158">
        <v>11992</v>
      </c>
      <c r="E17" s="159">
        <v>227426</v>
      </c>
      <c r="F17" s="158">
        <v>27119</v>
      </c>
      <c r="G17" s="159">
        <v>5445</v>
      </c>
      <c r="H17" s="166">
        <v>19075</v>
      </c>
      <c r="I17" s="158">
        <v>19085</v>
      </c>
      <c r="J17" s="161">
        <v>1</v>
      </c>
      <c r="K17" s="159">
        <v>152</v>
      </c>
      <c r="L17" s="160">
        <v>1075</v>
      </c>
      <c r="M17" s="18">
        <f t="shared" si="0"/>
        <v>1407595</v>
      </c>
      <c r="N17" s="158">
        <v>1</v>
      </c>
      <c r="O17" s="18">
        <f t="shared" si="1"/>
        <v>1407596</v>
      </c>
    </row>
    <row r="19" spans="2:15" x14ac:dyDescent="0.25">
      <c r="B19" s="167" t="s">
        <v>21</v>
      </c>
    </row>
    <row r="20" spans="2:15" x14ac:dyDescent="0.25">
      <c r="B20" s="148" t="s">
        <v>54</v>
      </c>
    </row>
  </sheetData>
  <mergeCells count="12">
    <mergeCell ref="N4:N5"/>
    <mergeCell ref="O4:O5"/>
    <mergeCell ref="B2:O2"/>
    <mergeCell ref="B4:B5"/>
    <mergeCell ref="C4:C5"/>
    <mergeCell ref="D4:D5"/>
    <mergeCell ref="E4:E5"/>
    <mergeCell ref="F4:F5"/>
    <mergeCell ref="G4:G5"/>
    <mergeCell ref="H4:H5"/>
    <mergeCell ref="I4:L4"/>
    <mergeCell ref="M4:M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2"/>
  <sheetViews>
    <sheetView workbookViewId="0"/>
  </sheetViews>
  <sheetFormatPr defaultRowHeight="15" x14ac:dyDescent="0.25"/>
  <cols>
    <col min="1" max="1" width="4.7109375" customWidth="1"/>
    <col min="2" max="2" width="10.42578125" customWidth="1"/>
    <col min="3" max="3" width="11" customWidth="1"/>
    <col min="4" max="4" width="11.28515625" customWidth="1"/>
    <col min="15" max="15" width="9.7109375" customWidth="1"/>
  </cols>
  <sheetData>
    <row r="2" spans="2:16" ht="18.75" customHeight="1" x14ac:dyDescent="0.25">
      <c r="B2" s="169" t="s">
        <v>51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2:16" ht="15.75" thickBot="1" x14ac:dyDescent="0.3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6" ht="15.75" thickBot="1" x14ac:dyDescent="0.3">
      <c r="B4" s="177" t="s">
        <v>23</v>
      </c>
      <c r="C4" s="179" t="s">
        <v>10</v>
      </c>
      <c r="D4" s="181" t="s">
        <v>11</v>
      </c>
      <c r="E4" s="174" t="s">
        <v>12</v>
      </c>
      <c r="F4" s="175"/>
      <c r="G4" s="176"/>
      <c r="H4" s="181" t="s">
        <v>14</v>
      </c>
      <c r="I4" s="181" t="s">
        <v>13</v>
      </c>
      <c r="J4" s="183" t="s">
        <v>15</v>
      </c>
      <c r="K4" s="185" t="s">
        <v>0</v>
      </c>
      <c r="L4" s="186"/>
      <c r="M4" s="186"/>
      <c r="N4" s="186"/>
      <c r="O4" s="177" t="s">
        <v>16</v>
      </c>
    </row>
    <row r="5" spans="2:16" ht="36.75" thickBot="1" x14ac:dyDescent="0.3">
      <c r="B5" s="178"/>
      <c r="C5" s="180"/>
      <c r="D5" s="182"/>
      <c r="E5" s="64" t="s">
        <v>2</v>
      </c>
      <c r="F5" s="64" t="s">
        <v>3</v>
      </c>
      <c r="G5" s="3" t="s">
        <v>4</v>
      </c>
      <c r="H5" s="182"/>
      <c r="I5" s="182"/>
      <c r="J5" s="184"/>
      <c r="K5" s="62" t="s">
        <v>5</v>
      </c>
      <c r="L5" s="63" t="s">
        <v>6</v>
      </c>
      <c r="M5" s="63" t="s">
        <v>7</v>
      </c>
      <c r="N5" s="64" t="s">
        <v>8</v>
      </c>
      <c r="O5" s="178"/>
    </row>
    <row r="6" spans="2:16" ht="21" customHeight="1" x14ac:dyDescent="0.25">
      <c r="B6" s="13" t="s">
        <v>1</v>
      </c>
      <c r="C6" s="72">
        <v>498.53</v>
      </c>
      <c r="D6" s="73">
        <v>486.71</v>
      </c>
      <c r="E6" s="74">
        <v>223.73</v>
      </c>
      <c r="F6" s="73">
        <v>405.15</v>
      </c>
      <c r="G6" s="74">
        <v>291.99</v>
      </c>
      <c r="H6" s="75">
        <v>280</v>
      </c>
      <c r="I6" s="76">
        <v>224.74</v>
      </c>
      <c r="J6" s="77">
        <v>147.72999999999999</v>
      </c>
      <c r="K6" s="78">
        <v>299.52</v>
      </c>
      <c r="L6" s="74">
        <v>2.9</v>
      </c>
      <c r="M6" s="73">
        <v>19</v>
      </c>
      <c r="N6" s="74">
        <v>270.36</v>
      </c>
      <c r="O6" s="103">
        <v>200.53</v>
      </c>
    </row>
    <row r="7" spans="2:16" ht="21" customHeight="1" x14ac:dyDescent="0.25">
      <c r="B7" s="21" t="s">
        <v>24</v>
      </c>
      <c r="C7" s="79">
        <v>499.11</v>
      </c>
      <c r="D7" s="80">
        <v>487.56</v>
      </c>
      <c r="E7" s="81">
        <v>223.94</v>
      </c>
      <c r="F7" s="80">
        <v>405.5</v>
      </c>
      <c r="G7" s="81">
        <v>291.73</v>
      </c>
      <c r="H7" s="82">
        <v>280.23</v>
      </c>
      <c r="I7" s="83">
        <v>225.07</v>
      </c>
      <c r="J7" s="84">
        <v>148.15</v>
      </c>
      <c r="K7" s="85">
        <v>299.58999999999997</v>
      </c>
      <c r="L7" s="81">
        <v>2.9</v>
      </c>
      <c r="M7" s="80">
        <v>19</v>
      </c>
      <c r="N7" s="81">
        <v>270.57</v>
      </c>
      <c r="O7" s="104">
        <v>200.44</v>
      </c>
    </row>
    <row r="8" spans="2:16" ht="21" customHeight="1" x14ac:dyDescent="0.25">
      <c r="B8" s="21" t="s">
        <v>26</v>
      </c>
      <c r="C8" s="79">
        <v>499.38</v>
      </c>
      <c r="D8" s="80">
        <v>490.93</v>
      </c>
      <c r="E8" s="81">
        <v>223.95</v>
      </c>
      <c r="F8" s="80">
        <v>405.5</v>
      </c>
      <c r="G8" s="81">
        <v>291.54000000000002</v>
      </c>
      <c r="H8" s="82">
        <v>280.36</v>
      </c>
      <c r="I8" s="83">
        <v>225.55</v>
      </c>
      <c r="J8" s="84">
        <v>148.25</v>
      </c>
      <c r="K8" s="85">
        <v>299.72000000000003</v>
      </c>
      <c r="L8" s="81">
        <v>2.9</v>
      </c>
      <c r="M8" s="80">
        <v>19</v>
      </c>
      <c r="N8" s="81">
        <v>270.58999999999997</v>
      </c>
      <c r="O8" s="104">
        <v>200.38</v>
      </c>
    </row>
    <row r="9" spans="2:16" ht="21" customHeight="1" x14ac:dyDescent="0.25">
      <c r="B9" s="21" t="s">
        <v>28</v>
      </c>
      <c r="C9" s="79">
        <v>500.7</v>
      </c>
      <c r="D9" s="80">
        <v>494.31</v>
      </c>
      <c r="E9" s="81">
        <v>223.99</v>
      </c>
      <c r="F9" s="80">
        <v>405.6</v>
      </c>
      <c r="G9" s="81">
        <v>291.49</v>
      </c>
      <c r="H9" s="82">
        <v>280.58999999999997</v>
      </c>
      <c r="I9" s="83">
        <v>225.78</v>
      </c>
      <c r="J9" s="84">
        <v>147.5</v>
      </c>
      <c r="K9" s="85">
        <v>299.86</v>
      </c>
      <c r="L9" s="81">
        <v>2.9</v>
      </c>
      <c r="M9" s="80">
        <v>19</v>
      </c>
      <c r="N9" s="81">
        <v>270.51</v>
      </c>
      <c r="O9" s="104">
        <v>200.19</v>
      </c>
    </row>
    <row r="10" spans="2:16" ht="21" customHeight="1" x14ac:dyDescent="0.25">
      <c r="B10" s="21" t="s">
        <v>30</v>
      </c>
      <c r="C10" s="79">
        <v>501.38</v>
      </c>
      <c r="D10" s="80">
        <v>494.57</v>
      </c>
      <c r="E10" s="81">
        <v>224.19</v>
      </c>
      <c r="F10" s="80">
        <v>405.83</v>
      </c>
      <c r="G10" s="81">
        <v>291.61</v>
      </c>
      <c r="H10" s="82">
        <v>280.83</v>
      </c>
      <c r="I10" s="83">
        <v>225.78</v>
      </c>
      <c r="J10" s="84">
        <v>145.99</v>
      </c>
      <c r="K10" s="85">
        <v>300.05</v>
      </c>
      <c r="L10" s="81">
        <v>2.9</v>
      </c>
      <c r="M10" s="80">
        <v>19</v>
      </c>
      <c r="N10" s="81">
        <v>270.52999999999997</v>
      </c>
      <c r="O10" s="104">
        <v>200.13</v>
      </c>
    </row>
    <row r="11" spans="2:16" ht="21" customHeight="1" x14ac:dyDescent="0.25">
      <c r="B11" s="21" t="s">
        <v>32</v>
      </c>
      <c r="C11" s="79">
        <v>502.32</v>
      </c>
      <c r="D11" s="80">
        <v>494.2</v>
      </c>
      <c r="E11" s="81">
        <v>224.58</v>
      </c>
      <c r="F11" s="80">
        <v>406.19</v>
      </c>
      <c r="G11" s="81">
        <v>291.87</v>
      </c>
      <c r="H11" s="82">
        <v>281.14</v>
      </c>
      <c r="I11" s="83">
        <v>225.63</v>
      </c>
      <c r="J11" s="84">
        <v>146.1</v>
      </c>
      <c r="K11" s="85">
        <v>300.27</v>
      </c>
      <c r="L11" s="81">
        <v>2.9</v>
      </c>
      <c r="M11" s="80">
        <v>19</v>
      </c>
      <c r="N11" s="81">
        <v>270.67</v>
      </c>
      <c r="O11" s="104">
        <v>200.21</v>
      </c>
    </row>
    <row r="12" spans="2:16" ht="21" customHeight="1" x14ac:dyDescent="0.25">
      <c r="B12" s="43" t="s">
        <v>34</v>
      </c>
      <c r="C12" s="86">
        <v>503.2</v>
      </c>
      <c r="D12" s="87">
        <v>493.53</v>
      </c>
      <c r="E12" s="88">
        <v>224.95</v>
      </c>
      <c r="F12" s="87">
        <v>406.63</v>
      </c>
      <c r="G12" s="88">
        <v>292.14999999999998</v>
      </c>
      <c r="H12" s="89">
        <v>281.75</v>
      </c>
      <c r="I12" s="90">
        <v>226.01</v>
      </c>
      <c r="J12" s="91">
        <v>145</v>
      </c>
      <c r="K12" s="92">
        <v>300.54000000000002</v>
      </c>
      <c r="L12" s="88">
        <v>2.9</v>
      </c>
      <c r="M12" s="87">
        <v>19</v>
      </c>
      <c r="N12" s="88">
        <v>270.83</v>
      </c>
      <c r="O12" s="104">
        <v>200.69</v>
      </c>
    </row>
    <row r="13" spans="2:16" ht="21" customHeight="1" x14ac:dyDescent="0.25">
      <c r="B13" s="43" t="s">
        <v>36</v>
      </c>
      <c r="C13" s="86">
        <v>503.86</v>
      </c>
      <c r="D13" s="87">
        <v>499.87</v>
      </c>
      <c r="E13" s="93">
        <v>225.18</v>
      </c>
      <c r="F13" s="94">
        <v>407.07</v>
      </c>
      <c r="G13" s="93">
        <v>292.32</v>
      </c>
      <c r="H13" s="94">
        <v>282.29000000000002</v>
      </c>
      <c r="I13" s="93">
        <v>226.44</v>
      </c>
      <c r="J13" s="95">
        <v>145.49</v>
      </c>
      <c r="K13" s="96">
        <v>300.87</v>
      </c>
      <c r="L13" s="97">
        <v>2.9</v>
      </c>
      <c r="M13" s="97">
        <v>19</v>
      </c>
      <c r="N13" s="97">
        <v>270.86</v>
      </c>
      <c r="O13" s="104">
        <v>200.88</v>
      </c>
      <c r="P13" s="71"/>
    </row>
    <row r="14" spans="2:16" ht="21" customHeight="1" x14ac:dyDescent="0.25">
      <c r="B14" s="14" t="s">
        <v>39</v>
      </c>
      <c r="C14" s="112">
        <v>504.42</v>
      </c>
      <c r="D14" s="80">
        <v>502.75</v>
      </c>
      <c r="E14" s="113">
        <v>225.46</v>
      </c>
      <c r="F14" s="94">
        <v>407.74</v>
      </c>
      <c r="G14" s="113">
        <v>292.70999999999998</v>
      </c>
      <c r="H14" s="94">
        <v>282.18</v>
      </c>
      <c r="I14" s="113">
        <v>226.61</v>
      </c>
      <c r="J14" s="95">
        <v>145.74</v>
      </c>
      <c r="K14" s="114">
        <v>301.02</v>
      </c>
      <c r="L14" s="115">
        <v>2.9</v>
      </c>
      <c r="M14" s="115">
        <v>19</v>
      </c>
      <c r="N14" s="115">
        <v>270.72000000000003</v>
      </c>
      <c r="O14" s="116">
        <v>201.14</v>
      </c>
      <c r="P14" s="117"/>
    </row>
    <row r="15" spans="2:16" ht="21" customHeight="1" x14ac:dyDescent="0.25">
      <c r="B15" s="43" t="s">
        <v>42</v>
      </c>
      <c r="C15" s="123">
        <v>504.97</v>
      </c>
      <c r="D15" s="80">
        <v>503.9</v>
      </c>
      <c r="E15" s="113">
        <v>225.71</v>
      </c>
      <c r="F15" s="94">
        <v>408.26</v>
      </c>
      <c r="G15" s="113">
        <v>293.08</v>
      </c>
      <c r="H15" s="94">
        <v>282.27999999999997</v>
      </c>
      <c r="I15" s="113">
        <v>227.03</v>
      </c>
      <c r="J15" s="125">
        <v>146.19999999999999</v>
      </c>
      <c r="K15" s="114">
        <v>301.20999999999998</v>
      </c>
      <c r="L15" s="115">
        <v>2.9</v>
      </c>
      <c r="M15" s="115">
        <v>19</v>
      </c>
      <c r="N15" s="115">
        <v>270.89</v>
      </c>
      <c r="O15" s="116">
        <v>201.29</v>
      </c>
      <c r="P15" s="117"/>
    </row>
    <row r="16" spans="2:16" ht="21" customHeight="1" x14ac:dyDescent="0.25">
      <c r="B16" s="21" t="s">
        <v>44</v>
      </c>
      <c r="C16" s="81">
        <v>505.15</v>
      </c>
      <c r="D16" s="80">
        <v>502.17</v>
      </c>
      <c r="E16" s="113">
        <v>225.71</v>
      </c>
      <c r="F16" s="94">
        <v>408.29</v>
      </c>
      <c r="G16" s="113">
        <v>293.02</v>
      </c>
      <c r="H16" s="94">
        <v>282.31</v>
      </c>
      <c r="I16" s="83">
        <v>227</v>
      </c>
      <c r="J16" s="125">
        <v>146.55000000000001</v>
      </c>
      <c r="K16" s="114">
        <v>301.39</v>
      </c>
      <c r="L16" s="115">
        <v>2.9</v>
      </c>
      <c r="M16" s="115">
        <v>19</v>
      </c>
      <c r="N16" s="115">
        <v>270.87</v>
      </c>
      <c r="O16" s="116">
        <v>201.67</v>
      </c>
      <c r="P16" s="117"/>
    </row>
    <row r="17" spans="2:15" ht="21" customHeight="1" thickBot="1" x14ac:dyDescent="0.3">
      <c r="B17" s="110" t="s">
        <v>46</v>
      </c>
      <c r="C17" s="118">
        <v>505.68</v>
      </c>
      <c r="D17" s="98">
        <v>500.4</v>
      </c>
      <c r="E17" s="99">
        <v>225.88</v>
      </c>
      <c r="F17" s="119">
        <v>408.52</v>
      </c>
      <c r="G17" s="100">
        <v>293.06</v>
      </c>
      <c r="H17" s="119">
        <v>282.76</v>
      </c>
      <c r="I17" s="124">
        <v>227.61</v>
      </c>
      <c r="J17" s="120">
        <v>148.91999999999999</v>
      </c>
      <c r="K17" s="101">
        <v>301.7</v>
      </c>
      <c r="L17" s="102">
        <v>2.9</v>
      </c>
      <c r="M17" s="102">
        <v>19</v>
      </c>
      <c r="N17" s="102">
        <v>270.89</v>
      </c>
      <c r="O17" s="105">
        <v>201.41</v>
      </c>
    </row>
    <row r="18" spans="2:15" ht="15" customHeight="1" x14ac:dyDescent="0.25">
      <c r="B18" s="37"/>
      <c r="C18" s="38"/>
      <c r="D18" s="38"/>
      <c r="E18" s="39"/>
      <c r="F18" s="39"/>
      <c r="G18" s="38"/>
      <c r="H18" s="40"/>
      <c r="I18" s="40"/>
      <c r="J18" s="38"/>
      <c r="K18" s="40"/>
      <c r="L18" s="38"/>
      <c r="M18" s="38"/>
      <c r="N18" s="38"/>
      <c r="O18" s="41"/>
    </row>
    <row r="19" spans="2:15" x14ac:dyDescent="0.25">
      <c r="B19" s="167" t="s">
        <v>21</v>
      </c>
    </row>
    <row r="20" spans="2:15" ht="15.75" customHeight="1" x14ac:dyDescent="0.25">
      <c r="B20" s="168" t="s">
        <v>22</v>
      </c>
    </row>
    <row r="22" spans="2:15" x14ac:dyDescent="0.25">
      <c r="N22" s="36"/>
    </row>
  </sheetData>
  <mergeCells count="10">
    <mergeCell ref="B2:O2"/>
    <mergeCell ref="B4:B5"/>
    <mergeCell ref="C4:C5"/>
    <mergeCell ref="D4:D5"/>
    <mergeCell ref="E4:G4"/>
    <mergeCell ref="H4:H5"/>
    <mergeCell ref="I4:I5"/>
    <mergeCell ref="J4:J5"/>
    <mergeCell ref="K4:N4"/>
    <mergeCell ref="O4:O5"/>
  </mergeCells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workbookViewId="0"/>
  </sheetViews>
  <sheetFormatPr defaultRowHeight="15" x14ac:dyDescent="0.25"/>
  <cols>
    <col min="1" max="1" width="4.5703125" customWidth="1"/>
    <col min="2" max="2" width="10.7109375" customWidth="1"/>
    <col min="3" max="11" width="11.28515625" customWidth="1"/>
  </cols>
  <sheetData>
    <row r="2" spans="2:15" ht="18.75" customHeight="1" x14ac:dyDescent="0.25">
      <c r="B2" s="169" t="s">
        <v>50</v>
      </c>
      <c r="C2" s="169"/>
      <c r="D2" s="169"/>
      <c r="E2" s="169"/>
      <c r="F2" s="169"/>
      <c r="G2" s="169"/>
      <c r="H2" s="169"/>
      <c r="I2" s="169"/>
      <c r="J2" s="169"/>
      <c r="K2" s="169"/>
    </row>
    <row r="3" spans="2:15" ht="15.75" thickBot="1" x14ac:dyDescent="0.3"/>
    <row r="4" spans="2:15" x14ac:dyDescent="0.25">
      <c r="B4" s="177" t="s">
        <v>23</v>
      </c>
      <c r="C4" s="181" t="s">
        <v>10</v>
      </c>
      <c r="D4" s="181" t="s">
        <v>11</v>
      </c>
      <c r="E4" s="174" t="s">
        <v>12</v>
      </c>
      <c r="F4" s="175"/>
      <c r="G4" s="176"/>
      <c r="H4" s="181" t="s">
        <v>14</v>
      </c>
      <c r="I4" s="181" t="s">
        <v>13</v>
      </c>
      <c r="J4" s="193" t="s">
        <v>15</v>
      </c>
      <c r="K4" s="172" t="s">
        <v>4</v>
      </c>
    </row>
    <row r="5" spans="2:15" ht="36" customHeight="1" thickBot="1" x14ac:dyDescent="0.3">
      <c r="B5" s="178"/>
      <c r="C5" s="182"/>
      <c r="D5" s="182"/>
      <c r="E5" s="55" t="s">
        <v>2</v>
      </c>
      <c r="F5" s="55" t="s">
        <v>3</v>
      </c>
      <c r="G5" s="3" t="s">
        <v>4</v>
      </c>
      <c r="H5" s="182"/>
      <c r="I5" s="182"/>
      <c r="J5" s="194"/>
      <c r="K5" s="173"/>
    </row>
    <row r="6" spans="2:15" ht="21" customHeight="1" x14ac:dyDescent="0.25">
      <c r="B6" s="13" t="s">
        <v>1</v>
      </c>
      <c r="C6" s="27">
        <v>2494</v>
      </c>
      <c r="D6" s="28">
        <v>467</v>
      </c>
      <c r="E6" s="19">
        <v>925</v>
      </c>
      <c r="F6" s="19">
        <v>303</v>
      </c>
      <c r="G6" s="19">
        <v>1228</v>
      </c>
      <c r="H6" s="29">
        <v>800</v>
      </c>
      <c r="I6" s="28">
        <v>261</v>
      </c>
      <c r="J6" s="30">
        <v>168</v>
      </c>
      <c r="K6" s="20">
        <v>5418</v>
      </c>
    </row>
    <row r="7" spans="2:15" ht="21" customHeight="1" x14ac:dyDescent="0.25">
      <c r="B7" s="21" t="s">
        <v>24</v>
      </c>
      <c r="C7" s="31">
        <v>1688</v>
      </c>
      <c r="D7" s="32">
        <v>355</v>
      </c>
      <c r="E7" s="22">
        <v>519</v>
      </c>
      <c r="F7" s="22">
        <v>198</v>
      </c>
      <c r="G7" s="22">
        <v>717</v>
      </c>
      <c r="H7" s="32">
        <v>800</v>
      </c>
      <c r="I7" s="32">
        <v>275</v>
      </c>
      <c r="J7" s="33">
        <v>103</v>
      </c>
      <c r="K7" s="26">
        <v>3938</v>
      </c>
    </row>
    <row r="8" spans="2:15" ht="21" customHeight="1" x14ac:dyDescent="0.25">
      <c r="B8" s="21" t="s">
        <v>26</v>
      </c>
      <c r="C8" s="31">
        <v>3765</v>
      </c>
      <c r="D8" s="32">
        <v>1281</v>
      </c>
      <c r="E8" s="22">
        <v>766</v>
      </c>
      <c r="F8" s="22">
        <v>309</v>
      </c>
      <c r="G8" s="22">
        <v>1075</v>
      </c>
      <c r="H8" s="32">
        <v>1556</v>
      </c>
      <c r="I8" s="32">
        <v>536</v>
      </c>
      <c r="J8" s="33">
        <v>234</v>
      </c>
      <c r="K8" s="26">
        <v>8447</v>
      </c>
    </row>
    <row r="9" spans="2:15" ht="21" customHeight="1" x14ac:dyDescent="0.25">
      <c r="B9" s="21" t="s">
        <v>28</v>
      </c>
      <c r="C9" s="31">
        <v>4182</v>
      </c>
      <c r="D9" s="32">
        <v>807</v>
      </c>
      <c r="E9" s="22">
        <v>743</v>
      </c>
      <c r="F9" s="22">
        <v>281</v>
      </c>
      <c r="G9" s="22">
        <v>1024</v>
      </c>
      <c r="H9" s="32">
        <v>1041</v>
      </c>
      <c r="I9" s="32">
        <v>363</v>
      </c>
      <c r="J9" s="33">
        <v>153</v>
      </c>
      <c r="K9" s="26">
        <v>7570</v>
      </c>
    </row>
    <row r="10" spans="2:15" ht="21" customHeight="1" x14ac:dyDescent="0.25">
      <c r="B10" s="21" t="s">
        <v>30</v>
      </c>
      <c r="C10" s="31">
        <v>5313</v>
      </c>
      <c r="D10" s="32">
        <v>1094</v>
      </c>
      <c r="E10" s="22">
        <v>1111</v>
      </c>
      <c r="F10" s="22">
        <v>408</v>
      </c>
      <c r="G10" s="22">
        <v>1519</v>
      </c>
      <c r="H10" s="32">
        <v>2139</v>
      </c>
      <c r="I10" s="32">
        <v>683</v>
      </c>
      <c r="J10" s="33">
        <v>269</v>
      </c>
      <c r="K10" s="26">
        <v>11017</v>
      </c>
      <c r="O10" s="4"/>
    </row>
    <row r="11" spans="2:15" ht="21" customHeight="1" x14ac:dyDescent="0.25">
      <c r="B11" s="21" t="s">
        <v>32</v>
      </c>
      <c r="C11" s="31">
        <v>6017</v>
      </c>
      <c r="D11" s="32">
        <v>1106</v>
      </c>
      <c r="E11" s="22">
        <v>1316</v>
      </c>
      <c r="F11" s="22">
        <v>464</v>
      </c>
      <c r="G11" s="22">
        <v>1780</v>
      </c>
      <c r="H11" s="32">
        <v>2638</v>
      </c>
      <c r="I11" s="32">
        <v>876</v>
      </c>
      <c r="J11" s="33">
        <v>335</v>
      </c>
      <c r="K11" s="26">
        <v>12752</v>
      </c>
    </row>
    <row r="12" spans="2:15" ht="21" customHeight="1" x14ac:dyDescent="0.25">
      <c r="B12" s="21" t="s">
        <v>35</v>
      </c>
      <c r="C12" s="56">
        <v>4529</v>
      </c>
      <c r="D12" s="32">
        <v>783</v>
      </c>
      <c r="E12" s="22">
        <v>1249</v>
      </c>
      <c r="F12" s="22">
        <v>447</v>
      </c>
      <c r="G12" s="22">
        <v>1696</v>
      </c>
      <c r="H12" s="32">
        <v>2208</v>
      </c>
      <c r="I12" s="32">
        <v>751</v>
      </c>
      <c r="J12" s="33">
        <v>342</v>
      </c>
      <c r="K12" s="26">
        <v>10309</v>
      </c>
      <c r="M12" s="4"/>
    </row>
    <row r="13" spans="2:15" ht="21" customHeight="1" x14ac:dyDescent="0.25">
      <c r="B13" s="43" t="s">
        <v>36</v>
      </c>
      <c r="C13" s="66">
        <v>4980</v>
      </c>
      <c r="D13" s="58">
        <v>1172</v>
      </c>
      <c r="E13" s="59">
        <v>1327</v>
      </c>
      <c r="F13" s="58">
        <v>492</v>
      </c>
      <c r="G13" s="59">
        <v>1819</v>
      </c>
      <c r="H13" s="59">
        <v>2120</v>
      </c>
      <c r="I13" s="59">
        <v>818</v>
      </c>
      <c r="J13" s="67">
        <v>421</v>
      </c>
      <c r="K13" s="106">
        <v>11330</v>
      </c>
    </row>
    <row r="14" spans="2:15" ht="21" customHeight="1" x14ac:dyDescent="0.25">
      <c r="B14" s="43" t="s">
        <v>39</v>
      </c>
      <c r="C14" s="56">
        <v>4781</v>
      </c>
      <c r="D14" s="107">
        <v>1448</v>
      </c>
      <c r="E14" s="32">
        <v>1340</v>
      </c>
      <c r="F14" s="107">
        <v>521</v>
      </c>
      <c r="G14" s="32">
        <v>1861</v>
      </c>
      <c r="H14" s="32">
        <v>1627</v>
      </c>
      <c r="I14" s="32">
        <v>599</v>
      </c>
      <c r="J14" s="33">
        <v>331</v>
      </c>
      <c r="K14" s="121">
        <v>10647</v>
      </c>
    </row>
    <row r="15" spans="2:15" ht="21" customHeight="1" x14ac:dyDescent="0.25">
      <c r="B15" s="43" t="s">
        <v>41</v>
      </c>
      <c r="C15" s="56">
        <v>5420</v>
      </c>
      <c r="D15" s="107">
        <v>1371</v>
      </c>
      <c r="E15" s="32">
        <v>1097</v>
      </c>
      <c r="F15" s="107">
        <v>391</v>
      </c>
      <c r="G15" s="32">
        <v>1488</v>
      </c>
      <c r="H15" s="32">
        <v>1742</v>
      </c>
      <c r="I15" s="32">
        <v>603</v>
      </c>
      <c r="J15" s="33">
        <v>370</v>
      </c>
      <c r="K15" s="121">
        <v>10994</v>
      </c>
    </row>
    <row r="16" spans="2:15" ht="21.75" customHeight="1" x14ac:dyDescent="0.25">
      <c r="B16" s="43" t="s">
        <v>44</v>
      </c>
      <c r="C16" s="66">
        <v>4262</v>
      </c>
      <c r="D16" s="58">
        <v>1257</v>
      </c>
      <c r="E16" s="59">
        <v>1082</v>
      </c>
      <c r="F16" s="58">
        <v>424</v>
      </c>
      <c r="G16" s="59">
        <v>1506</v>
      </c>
      <c r="H16" s="59">
        <v>1335</v>
      </c>
      <c r="I16" s="59">
        <v>490</v>
      </c>
      <c r="J16" s="67">
        <v>313</v>
      </c>
      <c r="K16" s="106">
        <v>9163</v>
      </c>
      <c r="M16" s="4"/>
    </row>
    <row r="17" spans="2:14" ht="21" customHeight="1" thickBot="1" x14ac:dyDescent="0.3">
      <c r="B17" s="57" t="s">
        <v>46</v>
      </c>
      <c r="C17" s="42">
        <v>2647</v>
      </c>
      <c r="D17" s="60">
        <v>937</v>
      </c>
      <c r="E17" s="34">
        <v>1187</v>
      </c>
      <c r="F17" s="60">
        <v>440</v>
      </c>
      <c r="G17" s="34">
        <v>1627</v>
      </c>
      <c r="H17" s="34">
        <v>566</v>
      </c>
      <c r="I17" s="34">
        <v>203</v>
      </c>
      <c r="J17" s="35">
        <v>258</v>
      </c>
      <c r="K17" s="61">
        <v>6238</v>
      </c>
      <c r="L17" s="4"/>
    </row>
    <row r="18" spans="2:14" x14ac:dyDescent="0.25">
      <c r="F18" s="4"/>
    </row>
    <row r="19" spans="2:14" x14ac:dyDescent="0.25">
      <c r="F19" s="4"/>
      <c r="J19" s="4"/>
    </row>
    <row r="20" spans="2:14" x14ac:dyDescent="0.25">
      <c r="I20" s="4"/>
      <c r="J20" s="4"/>
    </row>
    <row r="21" spans="2:14" x14ac:dyDescent="0.25">
      <c r="N21" s="4"/>
    </row>
    <row r="25" spans="2:14" x14ac:dyDescent="0.25">
      <c r="J25" s="4"/>
    </row>
  </sheetData>
  <mergeCells count="9">
    <mergeCell ref="B2:K2"/>
    <mergeCell ref="J4:J5"/>
    <mergeCell ref="K4:K5"/>
    <mergeCell ref="B4:B5"/>
    <mergeCell ref="C4:C5"/>
    <mergeCell ref="D4:D5"/>
    <mergeCell ref="E4:G4"/>
    <mergeCell ref="H4:H5"/>
    <mergeCell ref="I4:I5"/>
  </mergeCells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"/>
  <sheetViews>
    <sheetView workbookViewId="0"/>
  </sheetViews>
  <sheetFormatPr defaultRowHeight="12.75" x14ac:dyDescent="0.2"/>
  <cols>
    <col min="1" max="1" width="3" style="5" customWidth="1"/>
    <col min="2" max="2" width="29.28515625" style="5" customWidth="1"/>
    <col min="3" max="14" width="10.42578125" style="5" customWidth="1"/>
    <col min="15" max="240" width="9.140625" style="5"/>
    <col min="241" max="241" width="34.140625" style="5" customWidth="1"/>
    <col min="242" max="245" width="10.7109375" style="5" customWidth="1"/>
    <col min="246" max="247" width="9.140625" style="5"/>
    <col min="248" max="248" width="9.140625" style="5" customWidth="1"/>
    <col min="249" max="496" width="9.140625" style="5"/>
    <col min="497" max="497" width="34.140625" style="5" customWidth="1"/>
    <col min="498" max="501" width="10.7109375" style="5" customWidth="1"/>
    <col min="502" max="503" width="9.140625" style="5"/>
    <col min="504" max="504" width="9.140625" style="5" customWidth="1"/>
    <col min="505" max="752" width="9.140625" style="5"/>
    <col min="753" max="753" width="34.140625" style="5" customWidth="1"/>
    <col min="754" max="757" width="10.7109375" style="5" customWidth="1"/>
    <col min="758" max="759" width="9.140625" style="5"/>
    <col min="760" max="760" width="9.140625" style="5" customWidth="1"/>
    <col min="761" max="1008" width="9.140625" style="5"/>
    <col min="1009" max="1009" width="34.140625" style="5" customWidth="1"/>
    <col min="1010" max="1013" width="10.7109375" style="5" customWidth="1"/>
    <col min="1014" max="1015" width="9.140625" style="5"/>
    <col min="1016" max="1016" width="9.140625" style="5" customWidth="1"/>
    <col min="1017" max="1264" width="9.140625" style="5"/>
    <col min="1265" max="1265" width="34.140625" style="5" customWidth="1"/>
    <col min="1266" max="1269" width="10.7109375" style="5" customWidth="1"/>
    <col min="1270" max="1271" width="9.140625" style="5"/>
    <col min="1272" max="1272" width="9.140625" style="5" customWidth="1"/>
    <col min="1273" max="1520" width="9.140625" style="5"/>
    <col min="1521" max="1521" width="34.140625" style="5" customWidth="1"/>
    <col min="1522" max="1525" width="10.7109375" style="5" customWidth="1"/>
    <col min="1526" max="1527" width="9.140625" style="5"/>
    <col min="1528" max="1528" width="9.140625" style="5" customWidth="1"/>
    <col min="1529" max="1776" width="9.140625" style="5"/>
    <col min="1777" max="1777" width="34.140625" style="5" customWidth="1"/>
    <col min="1778" max="1781" width="10.7109375" style="5" customWidth="1"/>
    <col min="1782" max="1783" width="9.140625" style="5"/>
    <col min="1784" max="1784" width="9.140625" style="5" customWidth="1"/>
    <col min="1785" max="2032" width="9.140625" style="5"/>
    <col min="2033" max="2033" width="34.140625" style="5" customWidth="1"/>
    <col min="2034" max="2037" width="10.7109375" style="5" customWidth="1"/>
    <col min="2038" max="2039" width="9.140625" style="5"/>
    <col min="2040" max="2040" width="9.140625" style="5" customWidth="1"/>
    <col min="2041" max="2288" width="9.140625" style="5"/>
    <col min="2289" max="2289" width="34.140625" style="5" customWidth="1"/>
    <col min="2290" max="2293" width="10.7109375" style="5" customWidth="1"/>
    <col min="2294" max="2295" width="9.140625" style="5"/>
    <col min="2296" max="2296" width="9.140625" style="5" customWidth="1"/>
    <col min="2297" max="2544" width="9.140625" style="5"/>
    <col min="2545" max="2545" width="34.140625" style="5" customWidth="1"/>
    <col min="2546" max="2549" width="10.7109375" style="5" customWidth="1"/>
    <col min="2550" max="2551" width="9.140625" style="5"/>
    <col min="2552" max="2552" width="9.140625" style="5" customWidth="1"/>
    <col min="2553" max="2800" width="9.140625" style="5"/>
    <col min="2801" max="2801" width="34.140625" style="5" customWidth="1"/>
    <col min="2802" max="2805" width="10.7109375" style="5" customWidth="1"/>
    <col min="2806" max="2807" width="9.140625" style="5"/>
    <col min="2808" max="2808" width="9.140625" style="5" customWidth="1"/>
    <col min="2809" max="3056" width="9.140625" style="5"/>
    <col min="3057" max="3057" width="34.140625" style="5" customWidth="1"/>
    <col min="3058" max="3061" width="10.7109375" style="5" customWidth="1"/>
    <col min="3062" max="3063" width="9.140625" style="5"/>
    <col min="3064" max="3064" width="9.140625" style="5" customWidth="1"/>
    <col min="3065" max="3312" width="9.140625" style="5"/>
    <col min="3313" max="3313" width="34.140625" style="5" customWidth="1"/>
    <col min="3314" max="3317" width="10.7109375" style="5" customWidth="1"/>
    <col min="3318" max="3319" width="9.140625" style="5"/>
    <col min="3320" max="3320" width="9.140625" style="5" customWidth="1"/>
    <col min="3321" max="3568" width="9.140625" style="5"/>
    <col min="3569" max="3569" width="34.140625" style="5" customWidth="1"/>
    <col min="3570" max="3573" width="10.7109375" style="5" customWidth="1"/>
    <col min="3574" max="3575" width="9.140625" style="5"/>
    <col min="3576" max="3576" width="9.140625" style="5" customWidth="1"/>
    <col min="3577" max="3824" width="9.140625" style="5"/>
    <col min="3825" max="3825" width="34.140625" style="5" customWidth="1"/>
    <col min="3826" max="3829" width="10.7109375" style="5" customWidth="1"/>
    <col min="3830" max="3831" width="9.140625" style="5"/>
    <col min="3832" max="3832" width="9.140625" style="5" customWidth="1"/>
    <col min="3833" max="4080" width="9.140625" style="5"/>
    <col min="4081" max="4081" width="34.140625" style="5" customWidth="1"/>
    <col min="4082" max="4085" width="10.7109375" style="5" customWidth="1"/>
    <col min="4086" max="4087" width="9.140625" style="5"/>
    <col min="4088" max="4088" width="9.140625" style="5" customWidth="1"/>
    <col min="4089" max="4336" width="9.140625" style="5"/>
    <col min="4337" max="4337" width="34.140625" style="5" customWidth="1"/>
    <col min="4338" max="4341" width="10.7109375" style="5" customWidth="1"/>
    <col min="4342" max="4343" width="9.140625" style="5"/>
    <col min="4344" max="4344" width="9.140625" style="5" customWidth="1"/>
    <col min="4345" max="4592" width="9.140625" style="5"/>
    <col min="4593" max="4593" width="34.140625" style="5" customWidth="1"/>
    <col min="4594" max="4597" width="10.7109375" style="5" customWidth="1"/>
    <col min="4598" max="4599" width="9.140625" style="5"/>
    <col min="4600" max="4600" width="9.140625" style="5" customWidth="1"/>
    <col min="4601" max="4848" width="9.140625" style="5"/>
    <col min="4849" max="4849" width="34.140625" style="5" customWidth="1"/>
    <col min="4850" max="4853" width="10.7109375" style="5" customWidth="1"/>
    <col min="4854" max="4855" width="9.140625" style="5"/>
    <col min="4856" max="4856" width="9.140625" style="5" customWidth="1"/>
    <col min="4857" max="5104" width="9.140625" style="5"/>
    <col min="5105" max="5105" width="34.140625" style="5" customWidth="1"/>
    <col min="5106" max="5109" width="10.7109375" style="5" customWidth="1"/>
    <col min="5110" max="5111" width="9.140625" style="5"/>
    <col min="5112" max="5112" width="9.140625" style="5" customWidth="1"/>
    <col min="5113" max="5360" width="9.140625" style="5"/>
    <col min="5361" max="5361" width="34.140625" style="5" customWidth="1"/>
    <col min="5362" max="5365" width="10.7109375" style="5" customWidth="1"/>
    <col min="5366" max="5367" width="9.140625" style="5"/>
    <col min="5368" max="5368" width="9.140625" style="5" customWidth="1"/>
    <col min="5369" max="5616" width="9.140625" style="5"/>
    <col min="5617" max="5617" width="34.140625" style="5" customWidth="1"/>
    <col min="5618" max="5621" width="10.7109375" style="5" customWidth="1"/>
    <col min="5622" max="5623" width="9.140625" style="5"/>
    <col min="5624" max="5624" width="9.140625" style="5" customWidth="1"/>
    <col min="5625" max="5872" width="9.140625" style="5"/>
    <col min="5873" max="5873" width="34.140625" style="5" customWidth="1"/>
    <col min="5874" max="5877" width="10.7109375" style="5" customWidth="1"/>
    <col min="5878" max="5879" width="9.140625" style="5"/>
    <col min="5880" max="5880" width="9.140625" style="5" customWidth="1"/>
    <col min="5881" max="6128" width="9.140625" style="5"/>
    <col min="6129" max="6129" width="34.140625" style="5" customWidth="1"/>
    <col min="6130" max="6133" width="10.7109375" style="5" customWidth="1"/>
    <col min="6134" max="6135" width="9.140625" style="5"/>
    <col min="6136" max="6136" width="9.140625" style="5" customWidth="1"/>
    <col min="6137" max="6384" width="9.140625" style="5"/>
    <col min="6385" max="6385" width="34.140625" style="5" customWidth="1"/>
    <col min="6386" max="6389" width="10.7109375" style="5" customWidth="1"/>
    <col min="6390" max="6391" width="9.140625" style="5"/>
    <col min="6392" max="6392" width="9.140625" style="5" customWidth="1"/>
    <col min="6393" max="6640" width="9.140625" style="5"/>
    <col min="6641" max="6641" width="34.140625" style="5" customWidth="1"/>
    <col min="6642" max="6645" width="10.7109375" style="5" customWidth="1"/>
    <col min="6646" max="6647" width="9.140625" style="5"/>
    <col min="6648" max="6648" width="9.140625" style="5" customWidth="1"/>
    <col min="6649" max="6896" width="9.140625" style="5"/>
    <col min="6897" max="6897" width="34.140625" style="5" customWidth="1"/>
    <col min="6898" max="6901" width="10.7109375" style="5" customWidth="1"/>
    <col min="6902" max="6903" width="9.140625" style="5"/>
    <col min="6904" max="6904" width="9.140625" style="5" customWidth="1"/>
    <col min="6905" max="7152" width="9.140625" style="5"/>
    <col min="7153" max="7153" width="34.140625" style="5" customWidth="1"/>
    <col min="7154" max="7157" width="10.7109375" style="5" customWidth="1"/>
    <col min="7158" max="7159" width="9.140625" style="5"/>
    <col min="7160" max="7160" width="9.140625" style="5" customWidth="1"/>
    <col min="7161" max="7408" width="9.140625" style="5"/>
    <col min="7409" max="7409" width="34.140625" style="5" customWidth="1"/>
    <col min="7410" max="7413" width="10.7109375" style="5" customWidth="1"/>
    <col min="7414" max="7415" width="9.140625" style="5"/>
    <col min="7416" max="7416" width="9.140625" style="5" customWidth="1"/>
    <col min="7417" max="7664" width="9.140625" style="5"/>
    <col min="7665" max="7665" width="34.140625" style="5" customWidth="1"/>
    <col min="7666" max="7669" width="10.7109375" style="5" customWidth="1"/>
    <col min="7670" max="7671" width="9.140625" style="5"/>
    <col min="7672" max="7672" width="9.140625" style="5" customWidth="1"/>
    <col min="7673" max="7920" width="9.140625" style="5"/>
    <col min="7921" max="7921" width="34.140625" style="5" customWidth="1"/>
    <col min="7922" max="7925" width="10.7109375" style="5" customWidth="1"/>
    <col min="7926" max="7927" width="9.140625" style="5"/>
    <col min="7928" max="7928" width="9.140625" style="5" customWidth="1"/>
    <col min="7929" max="8176" width="9.140625" style="5"/>
    <col min="8177" max="8177" width="34.140625" style="5" customWidth="1"/>
    <col min="8178" max="8181" width="10.7109375" style="5" customWidth="1"/>
    <col min="8182" max="8183" width="9.140625" style="5"/>
    <col min="8184" max="8184" width="9.140625" style="5" customWidth="1"/>
    <col min="8185" max="8432" width="9.140625" style="5"/>
    <col min="8433" max="8433" width="34.140625" style="5" customWidth="1"/>
    <col min="8434" max="8437" width="10.7109375" style="5" customWidth="1"/>
    <col min="8438" max="8439" width="9.140625" style="5"/>
    <col min="8440" max="8440" width="9.140625" style="5" customWidth="1"/>
    <col min="8441" max="8688" width="9.140625" style="5"/>
    <col min="8689" max="8689" width="34.140625" style="5" customWidth="1"/>
    <col min="8690" max="8693" width="10.7109375" style="5" customWidth="1"/>
    <col min="8694" max="8695" width="9.140625" style="5"/>
    <col min="8696" max="8696" width="9.140625" style="5" customWidth="1"/>
    <col min="8697" max="8944" width="9.140625" style="5"/>
    <col min="8945" max="8945" width="34.140625" style="5" customWidth="1"/>
    <col min="8946" max="8949" width="10.7109375" style="5" customWidth="1"/>
    <col min="8950" max="8951" width="9.140625" style="5"/>
    <col min="8952" max="8952" width="9.140625" style="5" customWidth="1"/>
    <col min="8953" max="9200" width="9.140625" style="5"/>
    <col min="9201" max="9201" width="34.140625" style="5" customWidth="1"/>
    <col min="9202" max="9205" width="10.7109375" style="5" customWidth="1"/>
    <col min="9206" max="9207" width="9.140625" style="5"/>
    <col min="9208" max="9208" width="9.140625" style="5" customWidth="1"/>
    <col min="9209" max="9456" width="9.140625" style="5"/>
    <col min="9457" max="9457" width="34.140625" style="5" customWidth="1"/>
    <col min="9458" max="9461" width="10.7109375" style="5" customWidth="1"/>
    <col min="9462" max="9463" width="9.140625" style="5"/>
    <col min="9464" max="9464" width="9.140625" style="5" customWidth="1"/>
    <col min="9465" max="9712" width="9.140625" style="5"/>
    <col min="9713" max="9713" width="34.140625" style="5" customWidth="1"/>
    <col min="9714" max="9717" width="10.7109375" style="5" customWidth="1"/>
    <col min="9718" max="9719" width="9.140625" style="5"/>
    <col min="9720" max="9720" width="9.140625" style="5" customWidth="1"/>
    <col min="9721" max="9968" width="9.140625" style="5"/>
    <col min="9969" max="9969" width="34.140625" style="5" customWidth="1"/>
    <col min="9970" max="9973" width="10.7109375" style="5" customWidth="1"/>
    <col min="9974" max="9975" width="9.140625" style="5"/>
    <col min="9976" max="9976" width="9.140625" style="5" customWidth="1"/>
    <col min="9977" max="10224" width="9.140625" style="5"/>
    <col min="10225" max="10225" width="34.140625" style="5" customWidth="1"/>
    <col min="10226" max="10229" width="10.7109375" style="5" customWidth="1"/>
    <col min="10230" max="10231" width="9.140625" style="5"/>
    <col min="10232" max="10232" width="9.140625" style="5" customWidth="1"/>
    <col min="10233" max="10480" width="9.140625" style="5"/>
    <col min="10481" max="10481" width="34.140625" style="5" customWidth="1"/>
    <col min="10482" max="10485" width="10.7109375" style="5" customWidth="1"/>
    <col min="10486" max="10487" width="9.140625" style="5"/>
    <col min="10488" max="10488" width="9.140625" style="5" customWidth="1"/>
    <col min="10489" max="10736" width="9.140625" style="5"/>
    <col min="10737" max="10737" width="34.140625" style="5" customWidth="1"/>
    <col min="10738" max="10741" width="10.7109375" style="5" customWidth="1"/>
    <col min="10742" max="10743" width="9.140625" style="5"/>
    <col min="10744" max="10744" width="9.140625" style="5" customWidth="1"/>
    <col min="10745" max="10992" width="9.140625" style="5"/>
    <col min="10993" max="10993" width="34.140625" style="5" customWidth="1"/>
    <col min="10994" max="10997" width="10.7109375" style="5" customWidth="1"/>
    <col min="10998" max="10999" width="9.140625" style="5"/>
    <col min="11000" max="11000" width="9.140625" style="5" customWidth="1"/>
    <col min="11001" max="11248" width="9.140625" style="5"/>
    <col min="11249" max="11249" width="34.140625" style="5" customWidth="1"/>
    <col min="11250" max="11253" width="10.7109375" style="5" customWidth="1"/>
    <col min="11254" max="11255" width="9.140625" style="5"/>
    <col min="11256" max="11256" width="9.140625" style="5" customWidth="1"/>
    <col min="11257" max="11504" width="9.140625" style="5"/>
    <col min="11505" max="11505" width="34.140625" style="5" customWidth="1"/>
    <col min="11506" max="11509" width="10.7109375" style="5" customWidth="1"/>
    <col min="11510" max="11511" width="9.140625" style="5"/>
    <col min="11512" max="11512" width="9.140625" style="5" customWidth="1"/>
    <col min="11513" max="11760" width="9.140625" style="5"/>
    <col min="11761" max="11761" width="34.140625" style="5" customWidth="1"/>
    <col min="11762" max="11765" width="10.7109375" style="5" customWidth="1"/>
    <col min="11766" max="11767" width="9.140625" style="5"/>
    <col min="11768" max="11768" width="9.140625" style="5" customWidth="1"/>
    <col min="11769" max="12016" width="9.140625" style="5"/>
    <col min="12017" max="12017" width="34.140625" style="5" customWidth="1"/>
    <col min="12018" max="12021" width="10.7109375" style="5" customWidth="1"/>
    <col min="12022" max="12023" width="9.140625" style="5"/>
    <col min="12024" max="12024" width="9.140625" style="5" customWidth="1"/>
    <col min="12025" max="12272" width="9.140625" style="5"/>
    <col min="12273" max="12273" width="34.140625" style="5" customWidth="1"/>
    <col min="12274" max="12277" width="10.7109375" style="5" customWidth="1"/>
    <col min="12278" max="12279" width="9.140625" style="5"/>
    <col min="12280" max="12280" width="9.140625" style="5" customWidth="1"/>
    <col min="12281" max="12528" width="9.140625" style="5"/>
    <col min="12529" max="12529" width="34.140625" style="5" customWidth="1"/>
    <col min="12530" max="12533" width="10.7109375" style="5" customWidth="1"/>
    <col min="12534" max="12535" width="9.140625" style="5"/>
    <col min="12536" max="12536" width="9.140625" style="5" customWidth="1"/>
    <col min="12537" max="12784" width="9.140625" style="5"/>
    <col min="12785" max="12785" width="34.140625" style="5" customWidth="1"/>
    <col min="12786" max="12789" width="10.7109375" style="5" customWidth="1"/>
    <col min="12790" max="12791" width="9.140625" style="5"/>
    <col min="12792" max="12792" width="9.140625" style="5" customWidth="1"/>
    <col min="12793" max="13040" width="9.140625" style="5"/>
    <col min="13041" max="13041" width="34.140625" style="5" customWidth="1"/>
    <col min="13042" max="13045" width="10.7109375" style="5" customWidth="1"/>
    <col min="13046" max="13047" width="9.140625" style="5"/>
    <col min="13048" max="13048" width="9.140625" style="5" customWidth="1"/>
    <col min="13049" max="13296" width="9.140625" style="5"/>
    <col min="13297" max="13297" width="34.140625" style="5" customWidth="1"/>
    <col min="13298" max="13301" width="10.7109375" style="5" customWidth="1"/>
    <col min="13302" max="13303" width="9.140625" style="5"/>
    <col min="13304" max="13304" width="9.140625" style="5" customWidth="1"/>
    <col min="13305" max="13552" width="9.140625" style="5"/>
    <col min="13553" max="13553" width="34.140625" style="5" customWidth="1"/>
    <col min="13554" max="13557" width="10.7109375" style="5" customWidth="1"/>
    <col min="13558" max="13559" width="9.140625" style="5"/>
    <col min="13560" max="13560" width="9.140625" style="5" customWidth="1"/>
    <col min="13561" max="13808" width="9.140625" style="5"/>
    <col min="13809" max="13809" width="34.140625" style="5" customWidth="1"/>
    <col min="13810" max="13813" width="10.7109375" style="5" customWidth="1"/>
    <col min="13814" max="13815" width="9.140625" style="5"/>
    <col min="13816" max="13816" width="9.140625" style="5" customWidth="1"/>
    <col min="13817" max="14064" width="9.140625" style="5"/>
    <col min="14065" max="14065" width="34.140625" style="5" customWidth="1"/>
    <col min="14066" max="14069" width="10.7109375" style="5" customWidth="1"/>
    <col min="14070" max="14071" width="9.140625" style="5"/>
    <col min="14072" max="14072" width="9.140625" style="5" customWidth="1"/>
    <col min="14073" max="14320" width="9.140625" style="5"/>
    <col min="14321" max="14321" width="34.140625" style="5" customWidth="1"/>
    <col min="14322" max="14325" width="10.7109375" style="5" customWidth="1"/>
    <col min="14326" max="14327" width="9.140625" style="5"/>
    <col min="14328" max="14328" width="9.140625" style="5" customWidth="1"/>
    <col min="14329" max="14576" width="9.140625" style="5"/>
    <col min="14577" max="14577" width="34.140625" style="5" customWidth="1"/>
    <col min="14578" max="14581" width="10.7109375" style="5" customWidth="1"/>
    <col min="14582" max="14583" width="9.140625" style="5"/>
    <col min="14584" max="14584" width="9.140625" style="5" customWidth="1"/>
    <col min="14585" max="14832" width="9.140625" style="5"/>
    <col min="14833" max="14833" width="34.140625" style="5" customWidth="1"/>
    <col min="14834" max="14837" width="10.7109375" style="5" customWidth="1"/>
    <col min="14838" max="14839" width="9.140625" style="5"/>
    <col min="14840" max="14840" width="9.140625" style="5" customWidth="1"/>
    <col min="14841" max="15088" width="9.140625" style="5"/>
    <col min="15089" max="15089" width="34.140625" style="5" customWidth="1"/>
    <col min="15090" max="15093" width="10.7109375" style="5" customWidth="1"/>
    <col min="15094" max="15095" width="9.140625" style="5"/>
    <col min="15096" max="15096" width="9.140625" style="5" customWidth="1"/>
    <col min="15097" max="15344" width="9.140625" style="5"/>
    <col min="15345" max="15345" width="34.140625" style="5" customWidth="1"/>
    <col min="15346" max="15349" width="10.7109375" style="5" customWidth="1"/>
    <col min="15350" max="15351" width="9.140625" style="5"/>
    <col min="15352" max="15352" width="9.140625" style="5" customWidth="1"/>
    <col min="15353" max="15600" width="9.140625" style="5"/>
    <col min="15601" max="15601" width="34.140625" style="5" customWidth="1"/>
    <col min="15602" max="15605" width="10.7109375" style="5" customWidth="1"/>
    <col min="15606" max="15607" width="9.140625" style="5"/>
    <col min="15608" max="15608" width="9.140625" style="5" customWidth="1"/>
    <col min="15609" max="15856" width="9.140625" style="5"/>
    <col min="15857" max="15857" width="34.140625" style="5" customWidth="1"/>
    <col min="15858" max="15861" width="10.7109375" style="5" customWidth="1"/>
    <col min="15862" max="15863" width="9.140625" style="5"/>
    <col min="15864" max="15864" width="9.140625" style="5" customWidth="1"/>
    <col min="15865" max="16112" width="9.140625" style="5"/>
    <col min="16113" max="16113" width="34.140625" style="5" customWidth="1"/>
    <col min="16114" max="16117" width="10.7109375" style="5" customWidth="1"/>
    <col min="16118" max="16119" width="9.140625" style="5"/>
    <col min="16120" max="16120" width="9.140625" style="5" customWidth="1"/>
    <col min="16121" max="16384" width="9.140625" style="5"/>
  </cols>
  <sheetData>
    <row r="1" spans="2:14" ht="14.25" x14ac:dyDescent="0.2">
      <c r="B1" s="8"/>
      <c r="C1" s="8"/>
    </row>
    <row r="2" spans="2:14" ht="18.75" customHeight="1" x14ac:dyDescent="0.25">
      <c r="B2" s="169" t="s">
        <v>48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</row>
    <row r="3" spans="2:14" ht="15.75" customHeight="1" x14ac:dyDescent="0.2">
      <c r="J3" s="65"/>
      <c r="L3" s="65"/>
    </row>
    <row r="4" spans="2:14" ht="42" customHeight="1" x14ac:dyDescent="0.2">
      <c r="B4" s="12" t="s">
        <v>18</v>
      </c>
      <c r="C4" s="6" t="s">
        <v>49</v>
      </c>
      <c r="D4" s="6" t="s">
        <v>25</v>
      </c>
      <c r="E4" s="6" t="s">
        <v>27</v>
      </c>
      <c r="F4" s="6" t="s">
        <v>29</v>
      </c>
      <c r="G4" s="6" t="s">
        <v>31</v>
      </c>
      <c r="H4" s="6" t="s">
        <v>33</v>
      </c>
      <c r="I4" s="6" t="s">
        <v>37</v>
      </c>
      <c r="J4" s="6" t="s">
        <v>38</v>
      </c>
      <c r="K4" s="6" t="s">
        <v>40</v>
      </c>
      <c r="L4" s="6" t="s">
        <v>43</v>
      </c>
      <c r="M4" s="6" t="s">
        <v>45</v>
      </c>
      <c r="N4" s="6" t="s">
        <v>47</v>
      </c>
    </row>
    <row r="5" spans="2:14" ht="19.5" customHeight="1" x14ac:dyDescent="0.2">
      <c r="B5" s="11" t="s">
        <v>10</v>
      </c>
      <c r="C5" s="7">
        <v>439183</v>
      </c>
      <c r="D5" s="7">
        <v>956725</v>
      </c>
      <c r="E5" s="7">
        <v>1488374</v>
      </c>
      <c r="F5" s="7">
        <v>2036982</v>
      </c>
      <c r="G5" s="7">
        <v>2539940</v>
      </c>
      <c r="H5" s="7">
        <v>3118825</v>
      </c>
      <c r="I5" s="7">
        <v>3682330</v>
      </c>
      <c r="J5" s="7">
        <v>4216368</v>
      </c>
      <c r="K5" s="7">
        <v>4729574</v>
      </c>
      <c r="L5" s="7">
        <v>5290781</v>
      </c>
      <c r="M5" s="7">
        <v>5795906</v>
      </c>
      <c r="N5" s="7">
        <v>6358286</v>
      </c>
    </row>
    <row r="6" spans="2:14" ht="19.5" customHeight="1" x14ac:dyDescent="0.2">
      <c r="B6" s="11" t="s">
        <v>11</v>
      </c>
      <c r="C6" s="7">
        <v>5533</v>
      </c>
      <c r="D6" s="7">
        <v>12248</v>
      </c>
      <c r="E6" s="7">
        <v>20143</v>
      </c>
      <c r="F6" s="7">
        <v>27894</v>
      </c>
      <c r="G6" s="7">
        <v>35261</v>
      </c>
      <c r="H6" s="7">
        <v>42961</v>
      </c>
      <c r="I6" s="7">
        <v>51230</v>
      </c>
      <c r="J6" s="7">
        <v>58184</v>
      </c>
      <c r="K6" s="7">
        <v>65663</v>
      </c>
      <c r="L6" s="7">
        <v>73966</v>
      </c>
      <c r="M6" s="7">
        <v>81376</v>
      </c>
      <c r="N6" s="7">
        <v>89744</v>
      </c>
    </row>
    <row r="7" spans="2:14" ht="19.5" customHeight="1" x14ac:dyDescent="0.2">
      <c r="B7" s="11" t="s">
        <v>12</v>
      </c>
      <c r="C7" s="7">
        <v>57107</v>
      </c>
      <c r="D7" s="7">
        <v>124930</v>
      </c>
      <c r="E7" s="7">
        <v>193535</v>
      </c>
      <c r="F7" s="7">
        <v>263970</v>
      </c>
      <c r="G7" s="7">
        <v>328965</v>
      </c>
      <c r="H7" s="7">
        <v>398873</v>
      </c>
      <c r="I7" s="7">
        <v>471526</v>
      </c>
      <c r="J7" s="7">
        <v>539431</v>
      </c>
      <c r="K7" s="7">
        <v>604797</v>
      </c>
      <c r="L7" s="7">
        <v>676031</v>
      </c>
      <c r="M7" s="7">
        <v>740134</v>
      </c>
      <c r="N7" s="7">
        <v>812666</v>
      </c>
    </row>
    <row r="8" spans="2:14" ht="19.5" customHeight="1" x14ac:dyDescent="0.2">
      <c r="B8" s="11" t="s">
        <v>14</v>
      </c>
      <c r="C8" s="7">
        <v>44880</v>
      </c>
      <c r="D8" s="7">
        <v>97813</v>
      </c>
      <c r="E8" s="7">
        <v>151559</v>
      </c>
      <c r="F8" s="7">
        <v>206596</v>
      </c>
      <c r="G8" s="7">
        <v>256768</v>
      </c>
      <c r="H8" s="7">
        <v>310702</v>
      </c>
      <c r="I8" s="7">
        <v>367792</v>
      </c>
      <c r="J8" s="7">
        <v>421786</v>
      </c>
      <c r="K8" s="7">
        <v>473581</v>
      </c>
      <c r="L8" s="7">
        <v>530237</v>
      </c>
      <c r="M8" s="7">
        <v>581360</v>
      </c>
      <c r="N8" s="7">
        <v>638203</v>
      </c>
    </row>
    <row r="9" spans="2:14" ht="19.5" customHeight="1" x14ac:dyDescent="0.2">
      <c r="B9" s="11" t="s">
        <v>19</v>
      </c>
      <c r="C9" s="7">
        <v>5444</v>
      </c>
      <c r="D9" s="7">
        <v>11883</v>
      </c>
      <c r="E9" s="7">
        <v>18383</v>
      </c>
      <c r="F9" s="7">
        <v>25047</v>
      </c>
      <c r="G9" s="7">
        <v>31173</v>
      </c>
      <c r="H9" s="7">
        <v>37827</v>
      </c>
      <c r="I9" s="7">
        <v>44902</v>
      </c>
      <c r="J9" s="7">
        <v>51617</v>
      </c>
      <c r="K9" s="7">
        <v>58087</v>
      </c>
      <c r="L9" s="7">
        <v>65159</v>
      </c>
      <c r="M9" s="7">
        <v>71559</v>
      </c>
      <c r="N9" s="7">
        <v>78703</v>
      </c>
    </row>
    <row r="10" spans="2:14" ht="19.5" customHeight="1" x14ac:dyDescent="0.2">
      <c r="B10" s="11" t="s">
        <v>15</v>
      </c>
      <c r="C10" s="7">
        <v>2675</v>
      </c>
      <c r="D10" s="7">
        <v>5892</v>
      </c>
      <c r="E10" s="7">
        <v>9250</v>
      </c>
      <c r="F10" s="7">
        <v>12530</v>
      </c>
      <c r="G10" s="7">
        <v>15488</v>
      </c>
      <c r="H10" s="7">
        <v>18707</v>
      </c>
      <c r="I10" s="7">
        <v>21775</v>
      </c>
      <c r="J10" s="7">
        <v>24734</v>
      </c>
      <c r="K10" s="7">
        <v>27513</v>
      </c>
      <c r="L10" s="7">
        <v>30878</v>
      </c>
      <c r="M10" s="7">
        <v>34055</v>
      </c>
      <c r="N10" s="7">
        <v>37705</v>
      </c>
    </row>
    <row r="11" spans="2:14" ht="19.5" customHeight="1" x14ac:dyDescent="0.2">
      <c r="B11" s="9" t="s">
        <v>20</v>
      </c>
      <c r="C11" s="10">
        <f t="shared" ref="C11:N11" si="0">SUM(C5:C10)</f>
        <v>554822</v>
      </c>
      <c r="D11" s="10">
        <f t="shared" si="0"/>
        <v>1209491</v>
      </c>
      <c r="E11" s="10">
        <f t="shared" si="0"/>
        <v>1881244</v>
      </c>
      <c r="F11" s="10">
        <f t="shared" si="0"/>
        <v>2573019</v>
      </c>
      <c r="G11" s="10">
        <f t="shared" si="0"/>
        <v>3207595</v>
      </c>
      <c r="H11" s="10">
        <f t="shared" si="0"/>
        <v>3927895</v>
      </c>
      <c r="I11" s="10">
        <f t="shared" si="0"/>
        <v>4639555</v>
      </c>
      <c r="J11" s="10">
        <f t="shared" si="0"/>
        <v>5312120</v>
      </c>
      <c r="K11" s="10">
        <f t="shared" si="0"/>
        <v>5959215</v>
      </c>
      <c r="L11" s="10">
        <f t="shared" si="0"/>
        <v>6667052</v>
      </c>
      <c r="M11" s="10">
        <f t="shared" si="0"/>
        <v>7304390</v>
      </c>
      <c r="N11" s="10">
        <f t="shared" si="0"/>
        <v>8015307</v>
      </c>
    </row>
    <row r="12" spans="2:14" ht="19.5" customHeight="1" x14ac:dyDescent="0.2"/>
  </sheetData>
  <mergeCells count="1">
    <mergeCell ref="B2:N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počet vyplácaných dôchodkov</vt:lpstr>
      <vt:lpstr>počet dôchodcov</vt:lpstr>
      <vt:lpstr>priemerná výška</vt:lpstr>
      <vt:lpstr>novopriznané dôchodky</vt:lpstr>
      <vt:lpstr>výdavky</vt:lpstr>
    </vt:vector>
  </TitlesOfParts>
  <Company>Sociálna poisťovňa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cp:lastPrinted>2022-01-14T06:57:48Z</cp:lastPrinted>
  <dcterms:created xsi:type="dcterms:W3CDTF">2020-04-15T08:20:05Z</dcterms:created>
  <dcterms:modified xsi:type="dcterms:W3CDTF">2022-10-05T06:00:05Z</dcterms:modified>
</cp:coreProperties>
</file>