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-users\users\BA\BA-KNAPIKOVA_E\My Documents\EDITA\Web štatistiky\nová web stránka\"/>
    </mc:Choice>
  </mc:AlternateContent>
  <bookViews>
    <workbookView xWindow="0" yWindow="0" windowWidth="19620" windowHeight="10455"/>
  </bookViews>
  <sheets>
    <sheet name="počet vyplácaných dôchodkov" sheetId="1" r:id="rId1"/>
    <sheet name="počet dôchodcov" sheetId="7" r:id="rId2"/>
    <sheet name="priemerná výška" sheetId="2" r:id="rId3"/>
    <sheet name="novopriznané dôchodky" sheetId="3" r:id="rId4"/>
    <sheet name="výdavky na dôchodky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5" l="1"/>
  <c r="K17" i="3" l="1"/>
  <c r="M17" i="7"/>
  <c r="O17" i="7" s="1"/>
  <c r="O17" i="1" l="1"/>
  <c r="R17" i="1"/>
  <c r="M12" i="5" l="1"/>
  <c r="K16" i="3" l="1"/>
  <c r="M16" i="7" l="1"/>
  <c r="O16" i="7" s="1"/>
  <c r="O16" i="1"/>
  <c r="R16" i="1"/>
  <c r="L12" i="5" l="1"/>
  <c r="K15" i="3" l="1"/>
  <c r="M15" i="7" l="1"/>
  <c r="O15" i="7" s="1"/>
  <c r="O15" i="1"/>
  <c r="R15" i="1"/>
  <c r="K12" i="5" l="1"/>
  <c r="K14" i="3" l="1"/>
  <c r="M14" i="7"/>
  <c r="O14" i="7" s="1"/>
  <c r="O14" i="1"/>
  <c r="R14" i="1"/>
  <c r="J12" i="5" l="1"/>
  <c r="K13" i="3" l="1"/>
  <c r="M13" i="7"/>
  <c r="O13" i="7" s="1"/>
  <c r="O13" i="1"/>
  <c r="R13" i="1"/>
  <c r="I12" i="5" l="1"/>
  <c r="K12" i="3" l="1"/>
  <c r="M12" i="7" l="1"/>
  <c r="O12" i="7" s="1"/>
  <c r="O12" i="1"/>
  <c r="R12" i="1"/>
  <c r="H12" i="5" l="1"/>
  <c r="K11" i="3" l="1"/>
  <c r="M11" i="7" l="1"/>
  <c r="O11" i="7" s="1"/>
  <c r="O11" i="1"/>
  <c r="R11" i="1"/>
  <c r="G12" i="5" l="1"/>
  <c r="K10" i="3" l="1"/>
  <c r="M10" i="7"/>
  <c r="O10" i="7" s="1"/>
  <c r="R10" i="1"/>
  <c r="O10" i="1"/>
  <c r="F12" i="5" l="1"/>
  <c r="K9" i="3"/>
  <c r="M9" i="7" l="1"/>
  <c r="O9" i="7" s="1"/>
  <c r="R9" i="1"/>
  <c r="O9" i="1"/>
  <c r="E12" i="5" l="1"/>
  <c r="C12" i="5" l="1"/>
  <c r="D12" i="5"/>
  <c r="K8" i="3" l="1"/>
  <c r="M8" i="7"/>
  <c r="O8" i="7" s="1"/>
  <c r="O8" i="1"/>
  <c r="R8" i="1"/>
  <c r="K7" i="3" l="1"/>
  <c r="M7" i="7" l="1"/>
  <c r="O7" i="7" s="1"/>
  <c r="O7" i="1" l="1"/>
  <c r="R7" i="1"/>
  <c r="M6" i="7" l="1"/>
  <c r="O6" i="7" s="1"/>
  <c r="K6" i="3" l="1"/>
  <c r="R6" i="1" l="1"/>
  <c r="O6" i="1"/>
</calcChain>
</file>

<file path=xl/sharedStrings.xml><?xml version="1.0" encoding="utf-8"?>
<sst xmlns="http://schemas.openxmlformats.org/spreadsheetml/2006/main" count="144" uniqueCount="57">
  <si>
    <t>dôchodky hradené štátom</t>
  </si>
  <si>
    <t>január</t>
  </si>
  <si>
    <t>do 70%</t>
  </si>
  <si>
    <t>nad 70%</t>
  </si>
  <si>
    <t>spolu</t>
  </si>
  <si>
    <t>invalidný z mladosti</t>
  </si>
  <si>
    <t>iný</t>
  </si>
  <si>
    <t>manželky</t>
  </si>
  <si>
    <t>sociálny</t>
  </si>
  <si>
    <t>úhrn</t>
  </si>
  <si>
    <t>starobný dôchodok</t>
  </si>
  <si>
    <t>predčasný starobný dôchodok</t>
  </si>
  <si>
    <t>invalidný dôchodok</t>
  </si>
  <si>
    <t>vdovecký dôchodok</t>
  </si>
  <si>
    <t>vdovský dôchodok</t>
  </si>
  <si>
    <t>sirotský dôchodok</t>
  </si>
  <si>
    <t>dôchodky vyplácané do cudziny</t>
  </si>
  <si>
    <t>dôchodky neprevzaté do automatiz. evidencie</t>
  </si>
  <si>
    <t>Druh dávky/mesiac</t>
  </si>
  <si>
    <t xml:space="preserve">vdovecký dôchodok </t>
  </si>
  <si>
    <t>Celkom</t>
  </si>
  <si>
    <t xml:space="preserve">Poznámka: </t>
  </si>
  <si>
    <t>pri dôchodkoch vyplácaných do cudziny ide o priemernú výšku zo všetkých vyplácaných dôchodkov</t>
  </si>
  <si>
    <t>vdovský dôchodok sólo</t>
  </si>
  <si>
    <t>vdovecký dôchodok sólo</t>
  </si>
  <si>
    <t>sólo - samostatne vyplácaný dôchodok</t>
  </si>
  <si>
    <t xml:space="preserve">január </t>
  </si>
  <si>
    <t>Sociálna poisťovňa, ústredie</t>
  </si>
  <si>
    <t>rok 2023</t>
  </si>
  <si>
    <t>Počet vyplácaných dôchodkov podľa druhu dôchodku v roku 2023</t>
  </si>
  <si>
    <t>Počet dôchodcov v SR v roku 2023</t>
  </si>
  <si>
    <t>Priemerná výška vyplácaných sólo dôchodkov podľa druhu dôchodku v roku 2023 v eurách</t>
  </si>
  <si>
    <t>Počet novopriznaných dôchodkov podľa druhu dôchodku v roku 2023</t>
  </si>
  <si>
    <t>Výdavky na dôchodkové dávky podľa druhu dôchodku v roku 2023 v tis. eurách</t>
  </si>
  <si>
    <t>február</t>
  </si>
  <si>
    <t>január a február</t>
  </si>
  <si>
    <t>marec</t>
  </si>
  <si>
    <t>január až marec</t>
  </si>
  <si>
    <t>rodičovský dôchodok</t>
  </si>
  <si>
    <t>apríl</t>
  </si>
  <si>
    <t>január až apríl</t>
  </si>
  <si>
    <t>máj</t>
  </si>
  <si>
    <t>január až    máj</t>
  </si>
  <si>
    <t>jún</t>
  </si>
  <si>
    <t>január až    jún</t>
  </si>
  <si>
    <t>júl</t>
  </si>
  <si>
    <t>január až    júl</t>
  </si>
  <si>
    <t>august</t>
  </si>
  <si>
    <t>január až    august</t>
  </si>
  <si>
    <t>september</t>
  </si>
  <si>
    <t>január až    september</t>
  </si>
  <si>
    <t>október</t>
  </si>
  <si>
    <t>január až    október</t>
  </si>
  <si>
    <t>november</t>
  </si>
  <si>
    <t>január až    november</t>
  </si>
  <si>
    <t>december</t>
  </si>
  <si>
    <t>január až   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</si>
</sst>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 CE"/>
      <charset val="238"/>
    </font>
    <font>
      <sz val="10"/>
      <name val="Garamond"/>
      <family val="1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2" fillId="0" borderId="0"/>
  </cellStyleXfs>
  <cellXfs count="133">
    <xf numFmtId="0" fontId="0" fillId="0" borderId="0" xfId="0"/>
    <xf numFmtId="0" fontId="1" fillId="0" borderId="0" xfId="0" applyFont="1"/>
    <xf numFmtId="0" fontId="3" fillId="0" borderId="0" xfId="1" applyFont="1"/>
    <xf numFmtId="0" fontId="5" fillId="0" borderId="10" xfId="0" applyFont="1" applyBorder="1" applyAlignment="1">
      <alignment horizontal="center" vertical="center"/>
    </xf>
    <xf numFmtId="0" fontId="4" fillId="0" borderId="0" xfId="0" applyFont="1" applyFill="1" applyBorder="1"/>
    <xf numFmtId="0" fontId="4" fillId="0" borderId="12" xfId="3" applyFont="1" applyFill="1" applyBorder="1" applyAlignment="1">
      <alignment horizontal="center" vertical="center" wrapText="1"/>
    </xf>
    <xf numFmtId="3" fontId="6" fillId="0" borderId="18" xfId="0" applyNumberFormat="1" applyFont="1" applyFill="1" applyBorder="1"/>
    <xf numFmtId="0" fontId="8" fillId="0" borderId="0" xfId="0" applyFont="1" applyFill="1" applyBorder="1"/>
    <xf numFmtId="0" fontId="7" fillId="2" borderId="12" xfId="0" applyFont="1" applyFill="1" applyBorder="1"/>
    <xf numFmtId="3" fontId="7" fillId="2" borderId="12" xfId="0" applyNumberFormat="1" applyFont="1" applyFill="1" applyBorder="1"/>
    <xf numFmtId="0" fontId="9" fillId="0" borderId="17" xfId="0" applyFont="1" applyFill="1" applyBorder="1"/>
    <xf numFmtId="0" fontId="7" fillId="0" borderId="12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0" fillId="0" borderId="0" xfId="0" applyFont="1" applyFill="1" applyBorder="1" applyAlignment="1"/>
    <xf numFmtId="0" fontId="4" fillId="0" borderId="7" xfId="0" applyFont="1" applyBorder="1" applyAlignment="1">
      <alignment horizontal="center" wrapText="1"/>
    </xf>
    <xf numFmtId="3" fontId="4" fillId="2" borderId="7" xfId="0" applyNumberFormat="1" applyFont="1" applyFill="1" applyBorder="1" applyAlignment="1">
      <alignment wrapText="1"/>
    </xf>
    <xf numFmtId="0" fontId="4" fillId="0" borderId="23" xfId="0" applyFont="1" applyBorder="1" applyAlignment="1">
      <alignment horizontal="center" wrapText="1"/>
    </xf>
    <xf numFmtId="3" fontId="4" fillId="0" borderId="24" xfId="0" applyNumberFormat="1" applyFont="1" applyBorder="1" applyAlignment="1">
      <alignment wrapText="1"/>
    </xf>
    <xf numFmtId="3" fontId="4" fillId="0" borderId="15" xfId="0" applyNumberFormat="1" applyFont="1" applyBorder="1" applyAlignment="1">
      <alignment wrapText="1"/>
    </xf>
    <xf numFmtId="3" fontId="4" fillId="0" borderId="25" xfId="0" applyNumberFormat="1" applyFont="1" applyBorder="1" applyAlignment="1">
      <alignment wrapText="1"/>
    </xf>
    <xf numFmtId="3" fontId="4" fillId="0" borderId="26" xfId="0" applyNumberFormat="1" applyFont="1" applyBorder="1" applyAlignment="1">
      <alignment wrapText="1"/>
    </xf>
    <xf numFmtId="3" fontId="4" fillId="0" borderId="13" xfId="0" applyNumberFormat="1" applyFont="1" applyBorder="1" applyAlignment="1">
      <alignment wrapText="1"/>
    </xf>
    <xf numFmtId="3" fontId="4" fillId="2" borderId="23" xfId="0" applyNumberFormat="1" applyFont="1" applyFill="1" applyBorder="1" applyAlignment="1">
      <alignment wrapText="1"/>
    </xf>
    <xf numFmtId="2" fontId="6" fillId="0" borderId="9" xfId="0" applyNumberFormat="1" applyFont="1" applyBorder="1" applyAlignment="1"/>
    <xf numFmtId="2" fontId="11" fillId="0" borderId="9" xfId="0" applyNumberFormat="1" applyFont="1" applyBorder="1" applyAlignment="1"/>
    <xf numFmtId="2" fontId="6" fillId="0" borderId="24" xfId="0" applyNumberFormat="1" applyFont="1" applyBorder="1" applyAlignment="1"/>
    <xf numFmtId="2" fontId="6" fillId="0" borderId="25" xfId="0" applyNumberFormat="1" applyFont="1" applyBorder="1" applyAlignment="1"/>
    <xf numFmtId="2" fontId="11" fillId="0" borderId="25" xfId="0" applyNumberFormat="1" applyFont="1" applyBorder="1" applyAlignment="1"/>
    <xf numFmtId="2" fontId="6" fillId="0" borderId="26" xfId="0" applyNumberFormat="1" applyFont="1" applyBorder="1" applyAlignment="1"/>
    <xf numFmtId="2" fontId="6" fillId="0" borderId="13" xfId="0" applyNumberFormat="1" applyFont="1" applyBorder="1" applyAlignment="1"/>
    <xf numFmtId="3" fontId="11" fillId="0" borderId="15" xfId="0" applyNumberFormat="1" applyFont="1" applyBorder="1" applyAlignment="1"/>
    <xf numFmtId="3" fontId="11" fillId="0" borderId="25" xfId="0" applyNumberFormat="1" applyFont="1" applyBorder="1" applyAlignment="1"/>
    <xf numFmtId="3" fontId="11" fillId="0" borderId="13" xfId="0" applyNumberFormat="1" applyFont="1" applyBorder="1" applyAlignment="1"/>
    <xf numFmtId="3" fontId="7" fillId="2" borderId="23" xfId="0" applyNumberFormat="1" applyFont="1" applyFill="1" applyBorder="1" applyAlignment="1">
      <alignment wrapText="1"/>
    </xf>
    <xf numFmtId="0" fontId="4" fillId="0" borderId="27" xfId="0" applyFont="1" applyBorder="1" applyAlignment="1">
      <alignment horizontal="center" wrapText="1"/>
    </xf>
    <xf numFmtId="3" fontId="4" fillId="0" borderId="28" xfId="0" applyNumberFormat="1" applyFont="1" applyBorder="1" applyAlignment="1">
      <alignment wrapText="1"/>
    </xf>
    <xf numFmtId="3" fontId="4" fillId="0" borderId="29" xfId="0" applyNumberFormat="1" applyFont="1" applyBorder="1" applyAlignment="1">
      <alignment wrapText="1"/>
    </xf>
    <xf numFmtId="3" fontId="4" fillId="0" borderId="12" xfId="0" applyNumberFormat="1" applyFont="1" applyBorder="1" applyAlignment="1">
      <alignment wrapText="1"/>
    </xf>
    <xf numFmtId="3" fontId="4" fillId="0" borderId="30" xfId="0" applyNumberFormat="1" applyFont="1" applyBorder="1" applyAlignment="1">
      <alignment wrapText="1"/>
    </xf>
    <xf numFmtId="3" fontId="4" fillId="0" borderId="31" xfId="0" applyNumberFormat="1" applyFont="1" applyBorder="1" applyAlignment="1">
      <alignment wrapText="1"/>
    </xf>
    <xf numFmtId="3" fontId="4" fillId="2" borderId="27" xfId="0" applyNumberFormat="1" applyFont="1" applyFill="1" applyBorder="1" applyAlignment="1">
      <alignment wrapText="1"/>
    </xf>
    <xf numFmtId="2" fontId="6" fillId="0" borderId="28" xfId="0" applyNumberFormat="1" applyFont="1" applyBorder="1" applyAlignment="1"/>
    <xf numFmtId="2" fontId="6" fillId="0" borderId="12" xfId="0" applyNumberFormat="1" applyFont="1" applyBorder="1" applyAlignment="1"/>
    <xf numFmtId="2" fontId="11" fillId="0" borderId="12" xfId="0" applyNumberFormat="1" applyFont="1" applyBorder="1" applyAlignment="1"/>
    <xf numFmtId="2" fontId="6" fillId="0" borderId="30" xfId="0" applyNumberFormat="1" applyFont="1" applyBorder="1" applyAlignment="1"/>
    <xf numFmtId="2" fontId="6" fillId="0" borderId="31" xfId="0" applyNumberFormat="1" applyFont="1" applyBorder="1" applyAlignment="1"/>
    <xf numFmtId="3" fontId="4" fillId="0" borderId="28" xfId="0" applyNumberFormat="1" applyFont="1" applyBorder="1"/>
    <xf numFmtId="3" fontId="4" fillId="0" borderId="29" xfId="0" applyNumberFormat="1" applyFont="1" applyBorder="1"/>
    <xf numFmtId="3" fontId="4" fillId="0" borderId="12" xfId="0" applyNumberFormat="1" applyFont="1" applyBorder="1"/>
    <xf numFmtId="3" fontId="4" fillId="0" borderId="31" xfId="0" applyNumberFormat="1" applyFont="1" applyBorder="1"/>
    <xf numFmtId="3" fontId="7" fillId="2" borderId="27" xfId="0" applyNumberFormat="1" applyFont="1" applyFill="1" applyBorder="1" applyAlignment="1">
      <alignment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4" fillId="0" borderId="0" xfId="0" applyNumberFormat="1" applyFont="1" applyFill="1" applyBorder="1"/>
    <xf numFmtId="3" fontId="11" fillId="0" borderId="9" xfId="0" applyNumberFormat="1" applyFont="1" applyBorder="1"/>
    <xf numFmtId="3" fontId="11" fillId="0" borderId="21" xfId="0" applyNumberFormat="1" applyFont="1" applyBorder="1"/>
    <xf numFmtId="3" fontId="11" fillId="0" borderId="11" xfId="0" applyNumberFormat="1" applyFont="1" applyBorder="1"/>
    <xf numFmtId="3" fontId="4" fillId="0" borderId="14" xfId="0" applyNumberFormat="1" applyFont="1" applyBorder="1" applyAlignment="1">
      <alignment wrapText="1"/>
    </xf>
    <xf numFmtId="3" fontId="4" fillId="0" borderId="34" xfId="0" applyNumberFormat="1" applyFont="1" applyBorder="1" applyAlignment="1">
      <alignment wrapText="1"/>
    </xf>
    <xf numFmtId="0" fontId="4" fillId="0" borderId="35" xfId="0" applyFont="1" applyBorder="1" applyAlignment="1">
      <alignment horizontal="center" wrapText="1"/>
    </xf>
    <xf numFmtId="3" fontId="4" fillId="0" borderId="36" xfId="0" applyNumberFormat="1" applyFont="1" applyBorder="1" applyAlignment="1">
      <alignment wrapText="1"/>
    </xf>
    <xf numFmtId="3" fontId="4" fillId="0" borderId="37" xfId="0" applyNumberFormat="1" applyFont="1" applyBorder="1" applyAlignment="1">
      <alignment wrapText="1"/>
    </xf>
    <xf numFmtId="3" fontId="4" fillId="0" borderId="18" xfId="0" applyNumberFormat="1" applyFont="1" applyBorder="1" applyAlignment="1">
      <alignment wrapText="1"/>
    </xf>
    <xf numFmtId="3" fontId="4" fillId="0" borderId="38" xfId="0" applyNumberFormat="1" applyFont="1" applyBorder="1" applyAlignment="1">
      <alignment wrapText="1"/>
    </xf>
    <xf numFmtId="3" fontId="4" fillId="0" borderId="39" xfId="0" applyNumberFormat="1" applyFont="1" applyBorder="1" applyAlignment="1">
      <alignment wrapText="1"/>
    </xf>
    <xf numFmtId="3" fontId="4" fillId="0" borderId="17" xfId="0" applyNumberFormat="1" applyFon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2" fontId="6" fillId="0" borderId="21" xfId="0" applyNumberFormat="1" applyFont="1" applyBorder="1" applyAlignment="1"/>
    <xf numFmtId="2" fontId="4" fillId="0" borderId="32" xfId="0" applyNumberFormat="1" applyFont="1" applyBorder="1" applyAlignment="1">
      <alignment horizontal="right"/>
    </xf>
    <xf numFmtId="2" fontId="4" fillId="0" borderId="42" xfId="0" applyNumberFormat="1" applyFont="1" applyBorder="1" applyAlignment="1">
      <alignment horizontal="right"/>
    </xf>
    <xf numFmtId="2" fontId="4" fillId="0" borderId="43" xfId="0" applyNumberFormat="1" applyFont="1" applyBorder="1" applyAlignment="1">
      <alignment horizontal="right"/>
    </xf>
    <xf numFmtId="2" fontId="6" fillId="0" borderId="33" xfId="0" applyNumberFormat="1" applyFont="1" applyBorder="1" applyAlignment="1"/>
    <xf numFmtId="2" fontId="6" fillId="0" borderId="32" xfId="0" applyNumberFormat="1" applyFont="1" applyBorder="1" applyAlignment="1"/>
    <xf numFmtId="3" fontId="11" fillId="0" borderId="44" xfId="0" applyNumberFormat="1" applyFont="1" applyBorder="1"/>
    <xf numFmtId="3" fontId="11" fillId="0" borderId="12" xfId="0" applyNumberFormat="1" applyFont="1" applyBorder="1"/>
    <xf numFmtId="3" fontId="11" fillId="0" borderId="34" xfId="0" applyNumberFormat="1" applyFont="1" applyBorder="1"/>
    <xf numFmtId="3" fontId="11" fillId="0" borderId="30" xfId="0" applyNumberFormat="1" applyFont="1" applyBorder="1"/>
    <xf numFmtId="3" fontId="11" fillId="0" borderId="31" xfId="0" applyNumberFormat="1" applyFont="1" applyBorder="1"/>
    <xf numFmtId="0" fontId="11" fillId="0" borderId="7" xfId="0" applyFont="1" applyBorder="1" applyAlignment="1">
      <alignment horizontal="center"/>
    </xf>
    <xf numFmtId="3" fontId="11" fillId="0" borderId="21" xfId="0" applyNumberFormat="1" applyFont="1" applyBorder="1" applyAlignment="1"/>
    <xf numFmtId="3" fontId="11" fillId="0" borderId="10" xfId="0" applyNumberFormat="1" applyFont="1" applyBorder="1" applyAlignment="1"/>
    <xf numFmtId="3" fontId="11" fillId="0" borderId="9" xfId="0" applyNumberFormat="1" applyFont="1" applyBorder="1" applyAlignment="1"/>
    <xf numFmtId="3" fontId="11" fillId="0" borderId="11" xfId="0" applyNumberFormat="1" applyFont="1" applyBorder="1" applyAlignment="1"/>
    <xf numFmtId="3" fontId="11" fillId="0" borderId="8" xfId="0" applyNumberFormat="1" applyFont="1" applyBorder="1"/>
    <xf numFmtId="3" fontId="11" fillId="0" borderId="28" xfId="0" applyNumberFormat="1" applyFont="1" applyBorder="1"/>
    <xf numFmtId="2" fontId="6" fillId="0" borderId="34" xfId="0" applyNumberFormat="1" applyFont="1" applyBorder="1" applyAlignment="1"/>
    <xf numFmtId="2" fontId="6" fillId="0" borderId="44" xfId="0" applyNumberFormat="1" applyFont="1" applyBorder="1" applyAlignment="1"/>
    <xf numFmtId="2" fontId="6" fillId="0" borderId="43" xfId="0" applyNumberFormat="1" applyFont="1" applyBorder="1" applyAlignment="1"/>
    <xf numFmtId="3" fontId="7" fillId="2" borderId="7" xfId="0" applyNumberFormat="1" applyFont="1" applyFill="1" applyBorder="1" applyAlignment="1">
      <alignment wrapText="1"/>
    </xf>
    <xf numFmtId="0" fontId="11" fillId="0" borderId="27" xfId="0" applyFont="1" applyBorder="1" applyAlignment="1">
      <alignment horizontal="center"/>
    </xf>
    <xf numFmtId="3" fontId="11" fillId="0" borderId="34" xfId="0" applyNumberFormat="1" applyFont="1" applyBorder="1" applyAlignment="1"/>
    <xf numFmtId="3" fontId="11" fillId="0" borderId="31" xfId="0" applyNumberFormat="1" applyFont="1" applyBorder="1" applyAlignment="1"/>
    <xf numFmtId="3" fontId="11" fillId="0" borderId="12" xfId="0" applyNumberFormat="1" applyFont="1" applyBorder="1" applyAlignment="1"/>
    <xf numFmtId="3" fontId="11" fillId="0" borderId="30" xfId="0" applyNumberFormat="1" applyFont="1" applyBorder="1" applyAlignment="1"/>
    <xf numFmtId="3" fontId="11" fillId="0" borderId="10" xfId="0" applyNumberFormat="1" applyFont="1" applyBorder="1"/>
    <xf numFmtId="3" fontId="11" fillId="0" borderId="33" xfId="0" applyNumberFormat="1" applyFont="1" applyBorder="1"/>
    <xf numFmtId="0" fontId="10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</cellXfs>
  <cellStyles count="4">
    <cellStyle name="Normálna" xfId="0" builtinId="0"/>
    <cellStyle name="Normálna 11" xfId="3"/>
    <cellStyle name="normálne_Hárok1" xfId="1"/>
    <cellStyle name="normálne_Výdavky ZFNP 2007 - do správy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workbookViewId="0">
      <selection activeCell="A2" sqref="A2"/>
    </sheetView>
  </sheetViews>
  <sheetFormatPr defaultRowHeight="15" x14ac:dyDescent="0.25"/>
  <cols>
    <col min="1" max="1" width="4.5703125" customWidth="1"/>
    <col min="2" max="2" width="10.7109375" customWidth="1"/>
    <col min="3" max="3" width="10.140625" bestFit="1" customWidth="1"/>
    <col min="4" max="4" width="10.85546875" customWidth="1"/>
    <col min="5" max="10" width="9.28515625" bestFit="1" customWidth="1"/>
    <col min="11" max="14" width="8.42578125" customWidth="1"/>
    <col min="15" max="15" width="9.28515625" bestFit="1" customWidth="1"/>
    <col min="16" max="16" width="10.5703125" customWidth="1"/>
    <col min="17" max="18" width="9.28515625" bestFit="1" customWidth="1"/>
  </cols>
  <sheetData>
    <row r="1" spans="1:18" x14ac:dyDescent="0.25">
      <c r="A1" s="16" t="s">
        <v>27</v>
      </c>
    </row>
    <row r="2" spans="1:18" ht="18.75" customHeight="1" x14ac:dyDescent="0.25">
      <c r="B2" s="103" t="s">
        <v>29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8" ht="15.75" thickBot="1" x14ac:dyDescent="0.3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6.25" customHeight="1" thickBot="1" x14ac:dyDescent="0.3">
      <c r="B4" s="111" t="s">
        <v>28</v>
      </c>
      <c r="C4" s="113" t="s">
        <v>10</v>
      </c>
      <c r="D4" s="115" t="s">
        <v>11</v>
      </c>
      <c r="E4" s="108" t="s">
        <v>12</v>
      </c>
      <c r="F4" s="109"/>
      <c r="G4" s="110"/>
      <c r="H4" s="115" t="s">
        <v>14</v>
      </c>
      <c r="I4" s="115" t="s">
        <v>13</v>
      </c>
      <c r="J4" s="117" t="s">
        <v>15</v>
      </c>
      <c r="K4" s="119" t="s">
        <v>0</v>
      </c>
      <c r="L4" s="119"/>
      <c r="M4" s="119"/>
      <c r="N4" s="119"/>
      <c r="O4" s="106" t="s">
        <v>4</v>
      </c>
      <c r="P4" s="120" t="s">
        <v>17</v>
      </c>
      <c r="Q4" s="122" t="s">
        <v>16</v>
      </c>
      <c r="R4" s="104" t="s">
        <v>9</v>
      </c>
    </row>
    <row r="5" spans="1:18" ht="36.75" customHeight="1" thickBot="1" x14ac:dyDescent="0.3">
      <c r="B5" s="112"/>
      <c r="C5" s="114"/>
      <c r="D5" s="116"/>
      <c r="E5" s="59" t="s">
        <v>2</v>
      </c>
      <c r="F5" s="59" t="s">
        <v>3</v>
      </c>
      <c r="G5" s="3" t="s">
        <v>4</v>
      </c>
      <c r="H5" s="116"/>
      <c r="I5" s="116"/>
      <c r="J5" s="118"/>
      <c r="K5" s="58" t="s">
        <v>5</v>
      </c>
      <c r="L5" s="56" t="s">
        <v>6</v>
      </c>
      <c r="M5" s="56" t="s">
        <v>7</v>
      </c>
      <c r="N5" s="59" t="s">
        <v>8</v>
      </c>
      <c r="O5" s="107"/>
      <c r="P5" s="121"/>
      <c r="Q5" s="123"/>
      <c r="R5" s="105"/>
    </row>
    <row r="6" spans="1:18" ht="21" customHeight="1" x14ac:dyDescent="0.25">
      <c r="B6" s="20" t="s">
        <v>1</v>
      </c>
      <c r="C6" s="21">
        <v>1105403</v>
      </c>
      <c r="D6" s="22">
        <v>12061</v>
      </c>
      <c r="E6" s="23">
        <v>142768</v>
      </c>
      <c r="F6" s="23">
        <v>80930</v>
      </c>
      <c r="G6" s="23">
        <v>223698</v>
      </c>
      <c r="H6" s="23">
        <v>288316</v>
      </c>
      <c r="I6" s="23">
        <v>52063</v>
      </c>
      <c r="J6" s="24">
        <v>20292</v>
      </c>
      <c r="K6" s="22">
        <v>20532</v>
      </c>
      <c r="L6" s="23">
        <v>1</v>
      </c>
      <c r="M6" s="23">
        <v>114</v>
      </c>
      <c r="N6" s="25">
        <v>989</v>
      </c>
      <c r="O6" s="26">
        <f t="shared" ref="O6" si="0">C6+D6+G6+H6+I6+J6+K6+L6+M6+N6</f>
        <v>1723469</v>
      </c>
      <c r="P6" s="22">
        <v>1</v>
      </c>
      <c r="Q6" s="25">
        <v>34013</v>
      </c>
      <c r="R6" s="26">
        <f t="shared" ref="R6" si="1">C6+D6+G6+H6+I6+J6+K6+L6+M6+N6+P6+Q6</f>
        <v>1757483</v>
      </c>
    </row>
    <row r="7" spans="1:18" ht="21" customHeight="1" x14ac:dyDescent="0.25">
      <c r="B7" s="38" t="s">
        <v>34</v>
      </c>
      <c r="C7" s="39">
        <v>1100987</v>
      </c>
      <c r="D7" s="40">
        <v>12981</v>
      </c>
      <c r="E7" s="41">
        <v>142973</v>
      </c>
      <c r="F7" s="41">
        <v>80725</v>
      </c>
      <c r="G7" s="41">
        <v>223698</v>
      </c>
      <c r="H7" s="41">
        <v>286937</v>
      </c>
      <c r="I7" s="41">
        <v>51838</v>
      </c>
      <c r="J7" s="42">
        <v>21178</v>
      </c>
      <c r="K7" s="40">
        <v>20733</v>
      </c>
      <c r="L7" s="41">
        <v>1</v>
      </c>
      <c r="M7" s="41">
        <v>106</v>
      </c>
      <c r="N7" s="43">
        <v>977</v>
      </c>
      <c r="O7" s="44">
        <f t="shared" ref="O7" si="2">C7+D7+G7+H7+I7+J7+K7+L7+M7+N7</f>
        <v>1719436</v>
      </c>
      <c r="P7" s="40">
        <v>0</v>
      </c>
      <c r="Q7" s="43">
        <v>34074</v>
      </c>
      <c r="R7" s="44">
        <f t="shared" ref="R7" si="3">C7+D7+G7+H7+I7+J7+K7+L7+M7+N7+P7+Q7</f>
        <v>1753510</v>
      </c>
    </row>
    <row r="8" spans="1:18" ht="21" customHeight="1" x14ac:dyDescent="0.25">
      <c r="B8" s="38" t="s">
        <v>36</v>
      </c>
      <c r="C8" s="39">
        <v>1102878</v>
      </c>
      <c r="D8" s="40">
        <v>13993</v>
      </c>
      <c r="E8" s="41">
        <v>142675</v>
      </c>
      <c r="F8" s="41">
        <v>80569</v>
      </c>
      <c r="G8" s="41">
        <v>223244</v>
      </c>
      <c r="H8" s="41">
        <v>287520</v>
      </c>
      <c r="I8" s="41">
        <v>52085</v>
      </c>
      <c r="J8" s="42">
        <v>21500</v>
      </c>
      <c r="K8" s="40">
        <v>20857</v>
      </c>
      <c r="L8" s="41">
        <v>1</v>
      </c>
      <c r="M8" s="41">
        <v>102</v>
      </c>
      <c r="N8" s="43">
        <v>972</v>
      </c>
      <c r="O8" s="44">
        <f t="shared" ref="O8:O10" si="4">C8+D8+G8+H8+I8+J8+K8+L8+M8+N8</f>
        <v>1723152</v>
      </c>
      <c r="P8" s="40">
        <v>0</v>
      </c>
      <c r="Q8" s="43">
        <v>34285</v>
      </c>
      <c r="R8" s="44">
        <f t="shared" ref="R8:R10" si="5">C8+D8+G8+H8+I8+J8+K8+L8+M8+N8+P8+Q8</f>
        <v>1757437</v>
      </c>
    </row>
    <row r="9" spans="1:18" ht="21" customHeight="1" x14ac:dyDescent="0.25">
      <c r="B9" s="38" t="s">
        <v>39</v>
      </c>
      <c r="C9" s="80">
        <v>1102785</v>
      </c>
      <c r="D9" s="81">
        <v>13986</v>
      </c>
      <c r="E9" s="81">
        <v>142458</v>
      </c>
      <c r="F9" s="82">
        <v>80352</v>
      </c>
      <c r="G9" s="81">
        <v>222810</v>
      </c>
      <c r="H9" s="81">
        <v>288175</v>
      </c>
      <c r="I9" s="82">
        <v>52342</v>
      </c>
      <c r="J9" s="83">
        <v>21064</v>
      </c>
      <c r="K9" s="82">
        <v>20973</v>
      </c>
      <c r="L9" s="84">
        <v>1</v>
      </c>
      <c r="M9" s="84">
        <v>101</v>
      </c>
      <c r="N9" s="83">
        <v>967</v>
      </c>
      <c r="O9" s="44">
        <f t="shared" si="4"/>
        <v>1723204</v>
      </c>
      <c r="P9" s="82">
        <v>0</v>
      </c>
      <c r="Q9" s="83">
        <v>34496</v>
      </c>
      <c r="R9" s="44">
        <f t="shared" si="5"/>
        <v>1757700</v>
      </c>
    </row>
    <row r="10" spans="1:18" ht="21" customHeight="1" x14ac:dyDescent="0.25">
      <c r="B10" s="96" t="s">
        <v>41</v>
      </c>
      <c r="C10" s="97">
        <v>1104323</v>
      </c>
      <c r="D10" s="98">
        <v>13884</v>
      </c>
      <c r="E10" s="98">
        <v>142426</v>
      </c>
      <c r="F10" s="99">
        <v>80228</v>
      </c>
      <c r="G10" s="97">
        <v>222654</v>
      </c>
      <c r="H10" s="99">
        <v>288174</v>
      </c>
      <c r="I10" s="97">
        <v>52421</v>
      </c>
      <c r="J10" s="100">
        <v>20308</v>
      </c>
      <c r="K10" s="97">
        <v>21068</v>
      </c>
      <c r="L10" s="98">
        <v>1</v>
      </c>
      <c r="M10" s="99">
        <v>100</v>
      </c>
      <c r="N10" s="97">
        <v>959</v>
      </c>
      <c r="O10" s="44">
        <f t="shared" si="4"/>
        <v>1723892</v>
      </c>
      <c r="P10" s="97">
        <v>0</v>
      </c>
      <c r="Q10" s="100">
        <v>34637</v>
      </c>
      <c r="R10" s="44">
        <f t="shared" si="5"/>
        <v>1758529</v>
      </c>
    </row>
    <row r="11" spans="1:18" ht="21" customHeight="1" x14ac:dyDescent="0.25">
      <c r="B11" s="96" t="s">
        <v>43</v>
      </c>
      <c r="C11" s="97">
        <v>1106488</v>
      </c>
      <c r="D11" s="98">
        <v>13899</v>
      </c>
      <c r="E11" s="98">
        <v>142278</v>
      </c>
      <c r="F11" s="99">
        <v>80061</v>
      </c>
      <c r="G11" s="97">
        <v>222339</v>
      </c>
      <c r="H11" s="99">
        <v>288317</v>
      </c>
      <c r="I11" s="97">
        <v>52638</v>
      </c>
      <c r="J11" s="100">
        <v>20278</v>
      </c>
      <c r="K11" s="97">
        <v>21194</v>
      </c>
      <c r="L11" s="98">
        <v>1</v>
      </c>
      <c r="M11" s="99">
        <v>98</v>
      </c>
      <c r="N11" s="97">
        <v>954</v>
      </c>
      <c r="O11" s="44">
        <f t="shared" ref="O11" si="6">C11+D11+G11+H11+I11+J11+K11+L11+M11+N11</f>
        <v>1726206</v>
      </c>
      <c r="P11" s="97">
        <v>0</v>
      </c>
      <c r="Q11" s="100">
        <v>34724</v>
      </c>
      <c r="R11" s="44">
        <f t="shared" ref="R11" si="7">C11+D11+G11+H11+I11+J11+K11+L11+M11+N11+P11+Q11</f>
        <v>1760930</v>
      </c>
    </row>
    <row r="12" spans="1:18" ht="21" customHeight="1" x14ac:dyDescent="0.25">
      <c r="B12" s="96" t="s">
        <v>45</v>
      </c>
      <c r="C12" s="97">
        <v>1110234</v>
      </c>
      <c r="D12" s="98">
        <v>13589</v>
      </c>
      <c r="E12" s="98">
        <v>142314</v>
      </c>
      <c r="F12" s="99">
        <v>80006</v>
      </c>
      <c r="G12" s="97">
        <v>222320</v>
      </c>
      <c r="H12" s="99">
        <v>289093</v>
      </c>
      <c r="I12" s="97">
        <v>52906</v>
      </c>
      <c r="J12" s="100">
        <v>18221</v>
      </c>
      <c r="K12" s="97">
        <v>21307</v>
      </c>
      <c r="L12" s="98">
        <v>1</v>
      </c>
      <c r="M12" s="99">
        <v>98</v>
      </c>
      <c r="N12" s="97">
        <v>950</v>
      </c>
      <c r="O12" s="44">
        <f t="shared" ref="O12" si="8">C12+D12+G12+H12+I12+J12+K12+L12+M12+N12</f>
        <v>1728719</v>
      </c>
      <c r="P12" s="97">
        <v>0</v>
      </c>
      <c r="Q12" s="100">
        <v>34858</v>
      </c>
      <c r="R12" s="44">
        <f t="shared" ref="R12" si="9">C12+D12+G12+H12+I12+J12+K12+L12+M12+N12+P12+Q12</f>
        <v>1763577</v>
      </c>
    </row>
    <row r="13" spans="1:18" ht="21" customHeight="1" x14ac:dyDescent="0.25">
      <c r="B13" s="96" t="s">
        <v>47</v>
      </c>
      <c r="C13" s="97">
        <v>1112078</v>
      </c>
      <c r="D13" s="98">
        <v>12880</v>
      </c>
      <c r="E13" s="98">
        <v>142091</v>
      </c>
      <c r="F13" s="99">
        <v>79724</v>
      </c>
      <c r="G13" s="97">
        <v>221815</v>
      </c>
      <c r="H13" s="99">
        <v>289097</v>
      </c>
      <c r="I13" s="97">
        <v>52943</v>
      </c>
      <c r="J13" s="100">
        <v>18251</v>
      </c>
      <c r="K13" s="97">
        <v>21342</v>
      </c>
      <c r="L13" s="98">
        <v>1</v>
      </c>
      <c r="M13" s="99">
        <v>98</v>
      </c>
      <c r="N13" s="97">
        <v>946</v>
      </c>
      <c r="O13" s="44">
        <f t="shared" ref="O13" si="10">C13+D13+G13+H13+I13+J13+K13+L13+M13+N13</f>
        <v>1729451</v>
      </c>
      <c r="P13" s="97">
        <v>0</v>
      </c>
      <c r="Q13" s="100">
        <v>34989</v>
      </c>
      <c r="R13" s="44">
        <f t="shared" ref="R13" si="11">C13+D13+G13+H13+I13+J13+K13+L13+M13+N13+P13+Q13</f>
        <v>1764440</v>
      </c>
    </row>
    <row r="14" spans="1:18" ht="21" customHeight="1" x14ac:dyDescent="0.25">
      <c r="B14" s="96" t="s">
        <v>49</v>
      </c>
      <c r="C14" s="97">
        <v>1111698</v>
      </c>
      <c r="D14" s="98">
        <v>14303</v>
      </c>
      <c r="E14" s="98">
        <v>142126</v>
      </c>
      <c r="F14" s="99">
        <v>79480</v>
      </c>
      <c r="G14" s="97">
        <v>221606</v>
      </c>
      <c r="H14" s="99">
        <v>287993</v>
      </c>
      <c r="I14" s="97">
        <v>52674</v>
      </c>
      <c r="J14" s="100">
        <v>17695</v>
      </c>
      <c r="K14" s="97">
        <v>21536</v>
      </c>
      <c r="L14" s="98">
        <v>1</v>
      </c>
      <c r="M14" s="99">
        <v>96</v>
      </c>
      <c r="N14" s="97">
        <v>933</v>
      </c>
      <c r="O14" s="44">
        <f t="shared" ref="O14" si="12">C14+D14+G14+H14+I14+J14+K14+L14+M14+N14</f>
        <v>1728535</v>
      </c>
      <c r="P14" s="97">
        <v>0</v>
      </c>
      <c r="Q14" s="100">
        <v>34935</v>
      </c>
      <c r="R14" s="44">
        <f t="shared" ref="R14" si="13">C14+D14+G14+H14+I14+J14+K14+L14+M14+N14+P14+Q14</f>
        <v>1763470</v>
      </c>
    </row>
    <row r="15" spans="1:18" ht="21" customHeight="1" x14ac:dyDescent="0.25">
      <c r="B15" s="96" t="s">
        <v>51</v>
      </c>
      <c r="C15" s="97">
        <v>1114611</v>
      </c>
      <c r="D15" s="98">
        <v>15072</v>
      </c>
      <c r="E15" s="98">
        <v>142113</v>
      </c>
      <c r="F15" s="99">
        <v>79317</v>
      </c>
      <c r="G15" s="97">
        <v>221430</v>
      </c>
      <c r="H15" s="99">
        <v>288387</v>
      </c>
      <c r="I15" s="97">
        <v>52906</v>
      </c>
      <c r="J15" s="100">
        <v>17980</v>
      </c>
      <c r="K15" s="97">
        <v>21647</v>
      </c>
      <c r="L15" s="98">
        <v>1</v>
      </c>
      <c r="M15" s="99">
        <v>96</v>
      </c>
      <c r="N15" s="97">
        <v>929</v>
      </c>
      <c r="O15" s="44">
        <f t="shared" ref="O15" si="14">C15+D15+G15+H15+I15+J15+K15+L15+M15+N15</f>
        <v>1733059</v>
      </c>
      <c r="P15" s="97">
        <v>0</v>
      </c>
      <c r="Q15" s="100">
        <v>35011</v>
      </c>
      <c r="R15" s="44">
        <f t="shared" ref="R15" si="15">C15+D15+G15+H15+I15+J15+K15+L15+M15+N15+P15+Q15</f>
        <v>1768070</v>
      </c>
    </row>
    <row r="16" spans="1:18" ht="21" customHeight="1" x14ac:dyDescent="0.25">
      <c r="B16" s="96" t="s">
        <v>53</v>
      </c>
      <c r="C16" s="97">
        <v>1116955</v>
      </c>
      <c r="D16" s="98">
        <v>14964</v>
      </c>
      <c r="E16" s="98">
        <v>141729</v>
      </c>
      <c r="F16" s="99">
        <v>79151</v>
      </c>
      <c r="G16" s="97">
        <v>220880</v>
      </c>
      <c r="H16" s="99">
        <v>288635</v>
      </c>
      <c r="I16" s="97">
        <v>53062</v>
      </c>
      <c r="J16" s="100">
        <v>17772</v>
      </c>
      <c r="K16" s="97">
        <v>21709</v>
      </c>
      <c r="L16" s="98">
        <v>1</v>
      </c>
      <c r="M16" s="99">
        <v>96</v>
      </c>
      <c r="N16" s="97">
        <v>927</v>
      </c>
      <c r="O16" s="44">
        <f t="shared" ref="O16" si="16">C16+D16+G16+H16+I16+J16+K16+L16+M16+N16</f>
        <v>1735001</v>
      </c>
      <c r="P16" s="97">
        <v>0</v>
      </c>
      <c r="Q16" s="100">
        <v>35216</v>
      </c>
      <c r="R16" s="44">
        <f t="shared" ref="R16" si="17">C16+D16+G16+H16+I16+J16+K16+L16+M16+N16+P16+Q16</f>
        <v>1770217</v>
      </c>
    </row>
    <row r="17" spans="2:18" ht="21" customHeight="1" thickBot="1" x14ac:dyDescent="0.3">
      <c r="B17" s="85" t="s">
        <v>55</v>
      </c>
      <c r="C17" s="86">
        <v>1118242</v>
      </c>
      <c r="D17" s="87">
        <v>15427</v>
      </c>
      <c r="E17" s="87">
        <v>141448</v>
      </c>
      <c r="F17" s="88">
        <v>78901</v>
      </c>
      <c r="G17" s="86">
        <v>220349</v>
      </c>
      <c r="H17" s="88">
        <v>288365</v>
      </c>
      <c r="I17" s="86">
        <v>53045</v>
      </c>
      <c r="J17" s="89">
        <v>18714</v>
      </c>
      <c r="K17" s="86">
        <v>21768</v>
      </c>
      <c r="L17" s="87">
        <v>1</v>
      </c>
      <c r="M17" s="88">
        <v>94</v>
      </c>
      <c r="N17" s="86">
        <v>924</v>
      </c>
      <c r="O17" s="19">
        <f t="shared" ref="O17" si="18">C17+D17+G17+H17+I17+J17+K17+L17+M17+N17</f>
        <v>1736929</v>
      </c>
      <c r="P17" s="86">
        <v>0</v>
      </c>
      <c r="Q17" s="89">
        <v>35461</v>
      </c>
      <c r="R17" s="19">
        <f t="shared" ref="R17" si="19">C17+D17+G17+H17+I17+J17+K17+L17+M17+N17+P17+Q17</f>
        <v>1772390</v>
      </c>
    </row>
  </sheetData>
  <mergeCells count="13">
    <mergeCell ref="B2:R2"/>
    <mergeCell ref="R4:R5"/>
    <mergeCell ref="O4:O5"/>
    <mergeCell ref="E4:G4"/>
    <mergeCell ref="B4:B5"/>
    <mergeCell ref="C4:C5"/>
    <mergeCell ref="D4:D5"/>
    <mergeCell ref="H4:H5"/>
    <mergeCell ref="I4:I5"/>
    <mergeCell ref="J4:J5"/>
    <mergeCell ref="K4:N4"/>
    <mergeCell ref="P4:P5"/>
    <mergeCell ref="Q4:Q5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A2" sqref="A2"/>
    </sheetView>
  </sheetViews>
  <sheetFormatPr defaultRowHeight="15" x14ac:dyDescent="0.25"/>
  <cols>
    <col min="1" max="1" width="4.5703125" customWidth="1"/>
    <col min="2" max="2" width="10.7109375" customWidth="1"/>
    <col min="3" max="3" width="10.140625" bestFit="1" customWidth="1"/>
    <col min="4" max="4" width="10.85546875" customWidth="1"/>
    <col min="5" max="8" width="9.28515625" bestFit="1" customWidth="1"/>
    <col min="9" max="12" width="8.42578125" customWidth="1"/>
    <col min="13" max="13" width="9.28515625" bestFit="1" customWidth="1"/>
    <col min="14" max="14" width="10.5703125" customWidth="1"/>
    <col min="15" max="15" width="9.28515625" bestFit="1" customWidth="1"/>
  </cols>
  <sheetData>
    <row r="1" spans="1:15" x14ac:dyDescent="0.25">
      <c r="A1" s="16" t="s">
        <v>27</v>
      </c>
    </row>
    <row r="2" spans="1:15" ht="18.75" customHeight="1" x14ac:dyDescent="0.25">
      <c r="B2" s="103" t="s">
        <v>30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15.75" thickBot="1" x14ac:dyDescent="0.3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6.25" customHeight="1" thickBot="1" x14ac:dyDescent="0.3">
      <c r="B4" s="111" t="s">
        <v>28</v>
      </c>
      <c r="C4" s="113" t="s">
        <v>10</v>
      </c>
      <c r="D4" s="115" t="s">
        <v>11</v>
      </c>
      <c r="E4" s="115" t="s">
        <v>12</v>
      </c>
      <c r="F4" s="115" t="s">
        <v>23</v>
      </c>
      <c r="G4" s="115" t="s">
        <v>24</v>
      </c>
      <c r="H4" s="124" t="s">
        <v>15</v>
      </c>
      <c r="I4" s="126" t="s">
        <v>0</v>
      </c>
      <c r="J4" s="119"/>
      <c r="K4" s="119"/>
      <c r="L4" s="127"/>
      <c r="M4" s="106" t="s">
        <v>4</v>
      </c>
      <c r="N4" s="122" t="s">
        <v>17</v>
      </c>
      <c r="O4" s="104" t="s">
        <v>9</v>
      </c>
    </row>
    <row r="5" spans="1:15" ht="36.75" customHeight="1" thickBot="1" x14ac:dyDescent="0.3">
      <c r="B5" s="112"/>
      <c r="C5" s="114"/>
      <c r="D5" s="116"/>
      <c r="E5" s="116"/>
      <c r="F5" s="116"/>
      <c r="G5" s="116"/>
      <c r="H5" s="125"/>
      <c r="I5" s="55" t="s">
        <v>5</v>
      </c>
      <c r="J5" s="56" t="s">
        <v>6</v>
      </c>
      <c r="K5" s="56" t="s">
        <v>7</v>
      </c>
      <c r="L5" s="57" t="s">
        <v>8</v>
      </c>
      <c r="M5" s="107"/>
      <c r="N5" s="123"/>
      <c r="O5" s="105"/>
    </row>
    <row r="6" spans="1:15" ht="21" customHeight="1" x14ac:dyDescent="0.25">
      <c r="B6" s="20" t="s">
        <v>1</v>
      </c>
      <c r="C6" s="21">
        <v>1105403</v>
      </c>
      <c r="D6" s="22">
        <v>12061</v>
      </c>
      <c r="E6" s="23">
        <v>223698</v>
      </c>
      <c r="F6" s="22">
        <v>26022</v>
      </c>
      <c r="G6" s="23">
        <v>5453</v>
      </c>
      <c r="H6" s="25">
        <v>20292</v>
      </c>
      <c r="I6" s="21">
        <v>20532</v>
      </c>
      <c r="J6" s="23">
        <v>1</v>
      </c>
      <c r="K6" s="23">
        <v>114</v>
      </c>
      <c r="L6" s="24">
        <v>989</v>
      </c>
      <c r="M6" s="26">
        <f t="shared" ref="M6" si="0">C6+D6+E6+F6+G6+H6+I6+J6+K6+L6</f>
        <v>1414565</v>
      </c>
      <c r="N6" s="64">
        <v>1</v>
      </c>
      <c r="O6" s="26">
        <f t="shared" ref="O6:O11" si="1">M6+N6</f>
        <v>1414566</v>
      </c>
    </row>
    <row r="7" spans="1:15" ht="21" customHeight="1" x14ac:dyDescent="0.25">
      <c r="B7" s="38" t="s">
        <v>34</v>
      </c>
      <c r="C7" s="39">
        <v>1100987</v>
      </c>
      <c r="D7" s="40">
        <v>12981</v>
      </c>
      <c r="E7" s="41">
        <v>223698</v>
      </c>
      <c r="F7" s="40">
        <v>26081</v>
      </c>
      <c r="G7" s="41">
        <v>5482</v>
      </c>
      <c r="H7" s="43">
        <v>21178</v>
      </c>
      <c r="I7" s="39">
        <v>20733</v>
      </c>
      <c r="J7" s="41">
        <v>1</v>
      </c>
      <c r="K7" s="41">
        <v>106</v>
      </c>
      <c r="L7" s="42">
        <v>977</v>
      </c>
      <c r="M7" s="44">
        <f t="shared" ref="M7" si="2">C7+D7+E7+F7+G7+H7+I7+J7+K7+L7</f>
        <v>1412224</v>
      </c>
      <c r="N7" s="65">
        <v>0</v>
      </c>
      <c r="O7" s="44">
        <f t="shared" si="1"/>
        <v>1412224</v>
      </c>
    </row>
    <row r="8" spans="1:15" ht="21" customHeight="1" x14ac:dyDescent="0.25">
      <c r="B8" s="66" t="s">
        <v>36</v>
      </c>
      <c r="C8" s="67">
        <v>1102878</v>
      </c>
      <c r="D8" s="68">
        <v>13993</v>
      </c>
      <c r="E8" s="69">
        <v>223244</v>
      </c>
      <c r="F8" s="68">
        <v>26157</v>
      </c>
      <c r="G8" s="69">
        <v>5536</v>
      </c>
      <c r="H8" s="72">
        <v>21500</v>
      </c>
      <c r="I8" s="71">
        <v>20857</v>
      </c>
      <c r="J8" s="69">
        <v>1</v>
      </c>
      <c r="K8" s="69">
        <v>102</v>
      </c>
      <c r="L8" s="70">
        <v>972</v>
      </c>
      <c r="M8" s="44">
        <f t="shared" ref="M8:M9" si="3">C8+D8+E8+F8+G8+H8+I8+J8+K8+L8</f>
        <v>1415240</v>
      </c>
      <c r="N8" s="73">
        <v>0</v>
      </c>
      <c r="O8" s="44">
        <f t="shared" si="1"/>
        <v>1415240</v>
      </c>
    </row>
    <row r="9" spans="1:15" ht="21" customHeight="1" x14ac:dyDescent="0.25">
      <c r="B9" s="38" t="s">
        <v>39</v>
      </c>
      <c r="C9" s="91">
        <v>1102785</v>
      </c>
      <c r="D9" s="82">
        <v>13986</v>
      </c>
      <c r="E9" s="81">
        <v>222810</v>
      </c>
      <c r="F9" s="82">
        <v>26697</v>
      </c>
      <c r="G9" s="84">
        <v>5694</v>
      </c>
      <c r="H9" s="84">
        <v>21064</v>
      </c>
      <c r="I9" s="91">
        <v>20973</v>
      </c>
      <c r="J9" s="81">
        <v>1</v>
      </c>
      <c r="K9" s="82">
        <v>101</v>
      </c>
      <c r="L9" s="83">
        <v>967</v>
      </c>
      <c r="M9" s="44">
        <f t="shared" si="3"/>
        <v>1415078</v>
      </c>
      <c r="N9" s="82">
        <v>0</v>
      </c>
      <c r="O9" s="44">
        <f t="shared" si="1"/>
        <v>1415078</v>
      </c>
    </row>
    <row r="10" spans="1:15" ht="21" customHeight="1" x14ac:dyDescent="0.25">
      <c r="B10" s="38" t="s">
        <v>41</v>
      </c>
      <c r="C10" s="91">
        <v>1104323</v>
      </c>
      <c r="D10" s="82">
        <v>13884</v>
      </c>
      <c r="E10" s="81">
        <v>222654</v>
      </c>
      <c r="F10" s="82">
        <v>26747</v>
      </c>
      <c r="G10" s="84">
        <v>5733</v>
      </c>
      <c r="H10" s="84">
        <v>20308</v>
      </c>
      <c r="I10" s="91">
        <v>21068</v>
      </c>
      <c r="J10" s="81">
        <v>1</v>
      </c>
      <c r="K10" s="82">
        <v>100</v>
      </c>
      <c r="L10" s="83">
        <v>959</v>
      </c>
      <c r="M10" s="44">
        <f t="shared" ref="M10" si="4">C10+D10+E10+F10+G10+H10+I10+J10+K10+L10</f>
        <v>1415777</v>
      </c>
      <c r="N10" s="82">
        <v>0</v>
      </c>
      <c r="O10" s="44">
        <f t="shared" si="1"/>
        <v>1415777</v>
      </c>
    </row>
    <row r="11" spans="1:15" ht="21" customHeight="1" x14ac:dyDescent="0.25">
      <c r="B11" s="38" t="s">
        <v>43</v>
      </c>
      <c r="C11" s="91">
        <v>1106488</v>
      </c>
      <c r="D11" s="82">
        <v>13899</v>
      </c>
      <c r="E11" s="81">
        <v>222339</v>
      </c>
      <c r="F11" s="84">
        <v>26610</v>
      </c>
      <c r="G11" s="81">
        <v>5721</v>
      </c>
      <c r="H11" s="84">
        <v>20278</v>
      </c>
      <c r="I11" s="91">
        <v>21194</v>
      </c>
      <c r="J11" s="81">
        <v>1</v>
      </c>
      <c r="K11" s="82">
        <v>98</v>
      </c>
      <c r="L11" s="83">
        <v>954</v>
      </c>
      <c r="M11" s="44">
        <f t="shared" ref="M11" si="5">C11+D11+E11+F11+G11+H11+I11+J11+K11+L11</f>
        <v>1417582</v>
      </c>
      <c r="N11" s="82">
        <v>0</v>
      </c>
      <c r="O11" s="44">
        <f t="shared" si="1"/>
        <v>1417582</v>
      </c>
    </row>
    <row r="12" spans="1:15" ht="21" customHeight="1" x14ac:dyDescent="0.25">
      <c r="B12" s="38" t="s">
        <v>45</v>
      </c>
      <c r="C12" s="91">
        <v>1110234</v>
      </c>
      <c r="D12" s="82">
        <v>13589</v>
      </c>
      <c r="E12" s="81">
        <v>222320</v>
      </c>
      <c r="F12" s="84">
        <v>26582</v>
      </c>
      <c r="G12" s="81">
        <v>5703</v>
      </c>
      <c r="H12" s="83">
        <v>18221</v>
      </c>
      <c r="I12" s="91">
        <v>21307</v>
      </c>
      <c r="J12" s="81">
        <v>1</v>
      </c>
      <c r="K12" s="82">
        <v>98</v>
      </c>
      <c r="L12" s="83">
        <v>950</v>
      </c>
      <c r="M12" s="44">
        <f t="shared" ref="M12" si="6">C12+D12+E12+F12+G12+H12+I12+J12+K12+L12</f>
        <v>1419005</v>
      </c>
      <c r="N12" s="82">
        <v>0</v>
      </c>
      <c r="O12" s="44">
        <f t="shared" ref="O12" si="7">M12+N12</f>
        <v>1419005</v>
      </c>
    </row>
    <row r="13" spans="1:15" ht="21" customHeight="1" x14ac:dyDescent="0.25">
      <c r="B13" s="38" t="s">
        <v>47</v>
      </c>
      <c r="C13" s="91">
        <v>1112078</v>
      </c>
      <c r="D13" s="82">
        <v>12880</v>
      </c>
      <c r="E13" s="81">
        <v>221815</v>
      </c>
      <c r="F13" s="84">
        <v>26504</v>
      </c>
      <c r="G13" s="81">
        <v>5685</v>
      </c>
      <c r="H13" s="83">
        <v>18251</v>
      </c>
      <c r="I13" s="91">
        <v>21342</v>
      </c>
      <c r="J13" s="81">
        <v>1</v>
      </c>
      <c r="K13" s="82">
        <v>98</v>
      </c>
      <c r="L13" s="83">
        <v>946</v>
      </c>
      <c r="M13" s="44">
        <f t="shared" ref="M13" si="8">C13+D13+E13+F13+G13+H13+I13+J13+K13+L13</f>
        <v>1419600</v>
      </c>
      <c r="N13" s="82">
        <v>0</v>
      </c>
      <c r="O13" s="44">
        <f t="shared" ref="O13" si="9">M13+N13</f>
        <v>1419600</v>
      </c>
    </row>
    <row r="14" spans="1:15" ht="21" customHeight="1" x14ac:dyDescent="0.25">
      <c r="B14" s="38" t="s">
        <v>49</v>
      </c>
      <c r="C14" s="91">
        <v>1111698</v>
      </c>
      <c r="D14" s="82">
        <v>14303</v>
      </c>
      <c r="E14" s="81">
        <v>221606</v>
      </c>
      <c r="F14" s="84">
        <v>26235</v>
      </c>
      <c r="G14" s="81">
        <v>5619</v>
      </c>
      <c r="H14" s="83">
        <v>17695</v>
      </c>
      <c r="I14" s="91">
        <v>21536</v>
      </c>
      <c r="J14" s="81">
        <v>1</v>
      </c>
      <c r="K14" s="82">
        <v>96</v>
      </c>
      <c r="L14" s="83">
        <v>933</v>
      </c>
      <c r="M14" s="44">
        <f t="shared" ref="M14" si="10">C14+D14+E14+F14+G14+H14+I14+J14+K14+L14</f>
        <v>1419722</v>
      </c>
      <c r="N14" s="82">
        <v>0</v>
      </c>
      <c r="O14" s="44">
        <f t="shared" ref="O14" si="11">M14+N14</f>
        <v>1419722</v>
      </c>
    </row>
    <row r="15" spans="1:15" ht="21" customHeight="1" x14ac:dyDescent="0.25">
      <c r="B15" s="38" t="s">
        <v>51</v>
      </c>
      <c r="C15" s="91">
        <v>1114611</v>
      </c>
      <c r="D15" s="82">
        <v>15072</v>
      </c>
      <c r="E15" s="81">
        <v>221430</v>
      </c>
      <c r="F15" s="84">
        <v>26027</v>
      </c>
      <c r="G15" s="81">
        <v>5579</v>
      </c>
      <c r="H15" s="83">
        <v>17980</v>
      </c>
      <c r="I15" s="91">
        <v>21647</v>
      </c>
      <c r="J15" s="81">
        <v>1</v>
      </c>
      <c r="K15" s="82">
        <v>96</v>
      </c>
      <c r="L15" s="83">
        <v>929</v>
      </c>
      <c r="M15" s="44">
        <f t="shared" ref="M15" si="12">C15+D15+E15+F15+G15+H15+I15+J15+K15+L15</f>
        <v>1423372</v>
      </c>
      <c r="N15" s="82">
        <v>0</v>
      </c>
      <c r="O15" s="44">
        <f t="shared" ref="O15" si="13">M15+N15</f>
        <v>1423372</v>
      </c>
    </row>
    <row r="16" spans="1:15" ht="21" customHeight="1" x14ac:dyDescent="0.25">
      <c r="B16" s="38" t="s">
        <v>53</v>
      </c>
      <c r="C16" s="91">
        <v>1116955</v>
      </c>
      <c r="D16" s="82">
        <v>14964</v>
      </c>
      <c r="E16" s="81">
        <v>220880</v>
      </c>
      <c r="F16" s="84">
        <v>25949</v>
      </c>
      <c r="G16" s="81">
        <v>5590</v>
      </c>
      <c r="H16" s="83">
        <v>17772</v>
      </c>
      <c r="I16" s="91">
        <v>21709</v>
      </c>
      <c r="J16" s="81">
        <v>1</v>
      </c>
      <c r="K16" s="82">
        <v>96</v>
      </c>
      <c r="L16" s="83">
        <v>927</v>
      </c>
      <c r="M16" s="44">
        <f t="shared" ref="M16" si="14">C16+D16+E16+F16+G16+H16+I16+J16+K16+L16</f>
        <v>1424843</v>
      </c>
      <c r="N16" s="82">
        <v>0</v>
      </c>
      <c r="O16" s="44">
        <f t="shared" ref="O16" si="15">M16+N16</f>
        <v>1424843</v>
      </c>
    </row>
    <row r="17" spans="2:15" ht="21" customHeight="1" thickBot="1" x14ac:dyDescent="0.3">
      <c r="B17" s="18" t="s">
        <v>55</v>
      </c>
      <c r="C17" s="90">
        <v>1118242</v>
      </c>
      <c r="D17" s="62">
        <v>15427</v>
      </c>
      <c r="E17" s="61">
        <v>220349</v>
      </c>
      <c r="F17" s="101">
        <v>25897</v>
      </c>
      <c r="G17" s="61">
        <v>5578</v>
      </c>
      <c r="H17" s="63">
        <v>18714</v>
      </c>
      <c r="I17" s="90">
        <v>21768</v>
      </c>
      <c r="J17" s="61">
        <v>1</v>
      </c>
      <c r="K17" s="62">
        <v>94</v>
      </c>
      <c r="L17" s="63">
        <v>924</v>
      </c>
      <c r="M17" s="19">
        <f t="shared" ref="M17" si="16">C17+D17+E17+F17+G17+H17+I17+J17+K17+L17</f>
        <v>1426994</v>
      </c>
      <c r="N17" s="62">
        <v>0</v>
      </c>
      <c r="O17" s="19">
        <f t="shared" ref="O17" si="17">M17+N17</f>
        <v>1426994</v>
      </c>
    </row>
    <row r="19" spans="2:15" x14ac:dyDescent="0.25">
      <c r="B19" s="14" t="s">
        <v>21</v>
      </c>
    </row>
    <row r="20" spans="2:15" x14ac:dyDescent="0.25">
      <c r="B20" s="13" t="s">
        <v>25</v>
      </c>
    </row>
  </sheetData>
  <mergeCells count="12">
    <mergeCell ref="N4:N5"/>
    <mergeCell ref="O4:O5"/>
    <mergeCell ref="E4:E5"/>
    <mergeCell ref="B2:O2"/>
    <mergeCell ref="B4:B5"/>
    <mergeCell ref="C4:C5"/>
    <mergeCell ref="D4:D5"/>
    <mergeCell ref="F4:F5"/>
    <mergeCell ref="G4:G5"/>
    <mergeCell ref="H4:H5"/>
    <mergeCell ref="I4:L4"/>
    <mergeCell ref="M4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A2" sqref="A2"/>
    </sheetView>
  </sheetViews>
  <sheetFormatPr defaultRowHeight="15" x14ac:dyDescent="0.25"/>
  <cols>
    <col min="1" max="1" width="4.7109375" customWidth="1"/>
    <col min="2" max="2" width="10.42578125" customWidth="1"/>
    <col min="3" max="3" width="11" customWidth="1"/>
    <col min="4" max="4" width="11.28515625" customWidth="1"/>
    <col min="15" max="15" width="9.7109375" customWidth="1"/>
  </cols>
  <sheetData>
    <row r="1" spans="1:15" x14ac:dyDescent="0.25">
      <c r="A1" s="16" t="s">
        <v>27</v>
      </c>
    </row>
    <row r="2" spans="1:15" ht="18.75" customHeight="1" x14ac:dyDescent="0.25">
      <c r="B2" s="103" t="s">
        <v>31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15.75" thickBot="1" x14ac:dyDescent="0.3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 thickBot="1" x14ac:dyDescent="0.3">
      <c r="B4" s="111" t="s">
        <v>28</v>
      </c>
      <c r="C4" s="113" t="s">
        <v>10</v>
      </c>
      <c r="D4" s="115" t="s">
        <v>11</v>
      </c>
      <c r="E4" s="108" t="s">
        <v>12</v>
      </c>
      <c r="F4" s="109"/>
      <c r="G4" s="110"/>
      <c r="H4" s="115" t="s">
        <v>14</v>
      </c>
      <c r="I4" s="115" t="s">
        <v>13</v>
      </c>
      <c r="J4" s="124" t="s">
        <v>15</v>
      </c>
      <c r="K4" s="128" t="s">
        <v>0</v>
      </c>
      <c r="L4" s="129"/>
      <c r="M4" s="129"/>
      <c r="N4" s="130"/>
      <c r="O4" s="131" t="s">
        <v>16</v>
      </c>
    </row>
    <row r="5" spans="1:15" ht="36.75" thickBot="1" x14ac:dyDescent="0.3">
      <c r="B5" s="112"/>
      <c r="C5" s="114"/>
      <c r="D5" s="116"/>
      <c r="E5" s="59" t="s">
        <v>2</v>
      </c>
      <c r="F5" s="59" t="s">
        <v>3</v>
      </c>
      <c r="G5" s="3" t="s">
        <v>4</v>
      </c>
      <c r="H5" s="116"/>
      <c r="I5" s="116"/>
      <c r="J5" s="125"/>
      <c r="K5" s="55" t="s">
        <v>5</v>
      </c>
      <c r="L5" s="56" t="s">
        <v>6</v>
      </c>
      <c r="M5" s="56" t="s">
        <v>7</v>
      </c>
      <c r="N5" s="57" t="s">
        <v>8</v>
      </c>
      <c r="O5" s="132"/>
    </row>
    <row r="6" spans="1:15" ht="21" customHeight="1" x14ac:dyDescent="0.25">
      <c r="B6" s="20" t="s">
        <v>1</v>
      </c>
      <c r="C6" s="29">
        <v>575.24</v>
      </c>
      <c r="D6" s="30">
        <v>572.01</v>
      </c>
      <c r="E6" s="30">
        <v>258.74</v>
      </c>
      <c r="F6" s="30">
        <v>468.6</v>
      </c>
      <c r="G6" s="30">
        <v>334.61</v>
      </c>
      <c r="H6" s="31">
        <v>321.81</v>
      </c>
      <c r="I6" s="31">
        <v>261.32</v>
      </c>
      <c r="J6" s="33">
        <v>174.32</v>
      </c>
      <c r="K6" s="29">
        <v>345.4</v>
      </c>
      <c r="L6" s="30">
        <v>2.9</v>
      </c>
      <c r="M6" s="30">
        <v>19</v>
      </c>
      <c r="N6" s="32">
        <v>306.14999999999998</v>
      </c>
      <c r="O6" s="76">
        <v>232.68</v>
      </c>
    </row>
    <row r="7" spans="1:15" ht="21" customHeight="1" x14ac:dyDescent="0.25">
      <c r="B7" s="38" t="s">
        <v>34</v>
      </c>
      <c r="C7" s="45">
        <v>576.14</v>
      </c>
      <c r="D7" s="46">
        <v>573.75</v>
      </c>
      <c r="E7" s="46">
        <v>259.5</v>
      </c>
      <c r="F7" s="46">
        <v>470.38</v>
      </c>
      <c r="G7" s="46">
        <v>335.56</v>
      </c>
      <c r="H7" s="47">
        <v>322.88</v>
      </c>
      <c r="I7" s="47">
        <v>263.12</v>
      </c>
      <c r="J7" s="49">
        <v>175.81</v>
      </c>
      <c r="K7" s="45">
        <v>346.38</v>
      </c>
      <c r="L7" s="46">
        <v>2.9</v>
      </c>
      <c r="M7" s="46">
        <v>19</v>
      </c>
      <c r="N7" s="48">
        <v>306.47000000000003</v>
      </c>
      <c r="O7" s="77">
        <v>232.42</v>
      </c>
    </row>
    <row r="8" spans="1:15" ht="21" customHeight="1" x14ac:dyDescent="0.25">
      <c r="B8" s="38" t="s">
        <v>36</v>
      </c>
      <c r="C8" s="45">
        <v>576.44000000000005</v>
      </c>
      <c r="D8" s="46">
        <v>594.53</v>
      </c>
      <c r="E8" s="46">
        <v>259.64999999999998</v>
      </c>
      <c r="F8" s="46">
        <v>471.04</v>
      </c>
      <c r="G8" s="46">
        <v>335.92</v>
      </c>
      <c r="H8" s="47">
        <v>323.38</v>
      </c>
      <c r="I8" s="47">
        <v>264.44</v>
      </c>
      <c r="J8" s="49">
        <v>176.09</v>
      </c>
      <c r="K8" s="45">
        <v>346.99</v>
      </c>
      <c r="L8" s="46">
        <v>2.9</v>
      </c>
      <c r="M8" s="46">
        <v>19</v>
      </c>
      <c r="N8" s="48">
        <v>306.63</v>
      </c>
      <c r="O8" s="77">
        <v>232.57</v>
      </c>
    </row>
    <row r="9" spans="1:15" ht="21" customHeight="1" x14ac:dyDescent="0.25">
      <c r="B9" s="38" t="s">
        <v>39</v>
      </c>
      <c r="C9" s="92">
        <v>577.92999999999995</v>
      </c>
      <c r="D9" s="46">
        <v>600.55999999999995</v>
      </c>
      <c r="E9" s="92">
        <v>259.95</v>
      </c>
      <c r="F9" s="46">
        <v>471.72</v>
      </c>
      <c r="G9" s="46">
        <v>336.35</v>
      </c>
      <c r="H9" s="47">
        <v>324.77999999999997</v>
      </c>
      <c r="I9" s="47">
        <v>265.63</v>
      </c>
      <c r="J9" s="92">
        <v>174.66</v>
      </c>
      <c r="K9" s="93">
        <v>347.46</v>
      </c>
      <c r="L9" s="46">
        <v>2.9</v>
      </c>
      <c r="M9" s="46">
        <v>19</v>
      </c>
      <c r="N9" s="94">
        <v>306.63</v>
      </c>
      <c r="O9" s="77">
        <v>232.83</v>
      </c>
    </row>
    <row r="10" spans="1:15" ht="21" customHeight="1" x14ac:dyDescent="0.25">
      <c r="B10" s="38" t="s">
        <v>41</v>
      </c>
      <c r="C10" s="92">
        <v>578.69000000000005</v>
      </c>
      <c r="D10" s="46">
        <v>604.67999999999995</v>
      </c>
      <c r="E10" s="92">
        <v>260.31</v>
      </c>
      <c r="F10" s="46">
        <v>472.36</v>
      </c>
      <c r="G10" s="46">
        <v>336.76</v>
      </c>
      <c r="H10" s="47">
        <v>325.20999999999998</v>
      </c>
      <c r="I10" s="47">
        <v>266.42</v>
      </c>
      <c r="J10" s="92">
        <v>173.14</v>
      </c>
      <c r="K10" s="93">
        <v>347.9</v>
      </c>
      <c r="L10" s="46">
        <v>2.9</v>
      </c>
      <c r="M10" s="46">
        <v>19</v>
      </c>
      <c r="N10" s="94">
        <v>306.64</v>
      </c>
      <c r="O10" s="77">
        <v>232.91</v>
      </c>
    </row>
    <row r="11" spans="1:15" ht="21" customHeight="1" x14ac:dyDescent="0.25">
      <c r="B11" s="38" t="s">
        <v>43</v>
      </c>
      <c r="C11" s="92">
        <v>579.58000000000004</v>
      </c>
      <c r="D11" s="46">
        <v>609.61</v>
      </c>
      <c r="E11" s="92">
        <v>260.72000000000003</v>
      </c>
      <c r="F11" s="46">
        <v>472.86</v>
      </c>
      <c r="G11" s="46">
        <v>337.16</v>
      </c>
      <c r="H11" s="47">
        <v>325.01</v>
      </c>
      <c r="I11" s="47">
        <v>266.52</v>
      </c>
      <c r="J11" s="92">
        <v>173.44</v>
      </c>
      <c r="K11" s="93">
        <v>348.6</v>
      </c>
      <c r="L11" s="46">
        <v>2.9</v>
      </c>
      <c r="M11" s="46">
        <v>19</v>
      </c>
      <c r="N11" s="94">
        <v>306.61</v>
      </c>
      <c r="O11" s="77">
        <v>233.1</v>
      </c>
    </row>
    <row r="12" spans="1:15" ht="21" customHeight="1" x14ac:dyDescent="0.25">
      <c r="B12" s="38" t="s">
        <v>45</v>
      </c>
      <c r="C12" s="92">
        <v>580.05999999999995</v>
      </c>
      <c r="D12" s="46">
        <v>613.1</v>
      </c>
      <c r="E12" s="92">
        <v>261.07</v>
      </c>
      <c r="F12" s="46">
        <v>473.28</v>
      </c>
      <c r="G12" s="46">
        <v>337.49</v>
      </c>
      <c r="H12" s="47">
        <v>324.94</v>
      </c>
      <c r="I12" s="47">
        <v>266.82</v>
      </c>
      <c r="J12" s="92">
        <v>171.44</v>
      </c>
      <c r="K12" s="93">
        <v>348.82</v>
      </c>
      <c r="L12" s="46">
        <v>2.9</v>
      </c>
      <c r="M12" s="46">
        <v>19</v>
      </c>
      <c r="N12" s="94">
        <v>306.7</v>
      </c>
      <c r="O12" s="77">
        <v>233.34</v>
      </c>
    </row>
    <row r="13" spans="1:15" ht="21" customHeight="1" x14ac:dyDescent="0.25">
      <c r="B13" s="38" t="s">
        <v>47</v>
      </c>
      <c r="C13" s="92">
        <v>642.04</v>
      </c>
      <c r="D13" s="46">
        <v>678.95</v>
      </c>
      <c r="E13" s="92">
        <v>288.75</v>
      </c>
      <c r="F13" s="46">
        <v>523.16999999999996</v>
      </c>
      <c r="G13" s="46">
        <v>373.07</v>
      </c>
      <c r="H13" s="47">
        <v>359.22</v>
      </c>
      <c r="I13" s="47">
        <v>294.94</v>
      </c>
      <c r="J13" s="92">
        <v>189.32</v>
      </c>
      <c r="K13" s="93">
        <v>385.71</v>
      </c>
      <c r="L13" s="46">
        <v>2.9</v>
      </c>
      <c r="M13" s="46">
        <v>19</v>
      </c>
      <c r="N13" s="94">
        <v>338.43</v>
      </c>
      <c r="O13" s="77">
        <v>232.08</v>
      </c>
    </row>
    <row r="14" spans="1:15" ht="21" customHeight="1" x14ac:dyDescent="0.25">
      <c r="B14" s="38" t="s">
        <v>49</v>
      </c>
      <c r="C14" s="92">
        <v>643.70000000000005</v>
      </c>
      <c r="D14" s="46">
        <v>687.12</v>
      </c>
      <c r="E14" s="92">
        <v>289.39</v>
      </c>
      <c r="F14" s="46">
        <v>524.98</v>
      </c>
      <c r="G14" s="46">
        <v>373.96</v>
      </c>
      <c r="H14" s="47">
        <v>359.65</v>
      </c>
      <c r="I14" s="47">
        <v>296.19</v>
      </c>
      <c r="J14" s="92">
        <v>190.76</v>
      </c>
      <c r="K14" s="93">
        <v>386.83</v>
      </c>
      <c r="L14" s="46">
        <v>2.9</v>
      </c>
      <c r="M14" s="46">
        <v>19</v>
      </c>
      <c r="N14" s="94">
        <v>339.09</v>
      </c>
      <c r="O14" s="77">
        <v>232.09</v>
      </c>
    </row>
    <row r="15" spans="1:15" ht="21" customHeight="1" x14ac:dyDescent="0.25">
      <c r="B15" s="38" t="s">
        <v>51</v>
      </c>
      <c r="C15" s="92">
        <v>647.67999999999995</v>
      </c>
      <c r="D15" s="46">
        <v>692.13</v>
      </c>
      <c r="E15" s="92">
        <v>289.69</v>
      </c>
      <c r="F15" s="46">
        <v>525.57000000000005</v>
      </c>
      <c r="G15" s="46">
        <v>374.24</v>
      </c>
      <c r="H15" s="47">
        <v>360.16</v>
      </c>
      <c r="I15" s="47">
        <v>296.75</v>
      </c>
      <c r="J15" s="92">
        <v>191.61</v>
      </c>
      <c r="K15" s="93">
        <v>387.41</v>
      </c>
      <c r="L15" s="46">
        <v>2.9</v>
      </c>
      <c r="M15" s="46">
        <v>19</v>
      </c>
      <c r="N15" s="94">
        <v>339.49</v>
      </c>
      <c r="O15" s="77">
        <v>233.98</v>
      </c>
    </row>
    <row r="16" spans="1:15" ht="21" customHeight="1" x14ac:dyDescent="0.25">
      <c r="B16" s="38" t="s">
        <v>53</v>
      </c>
      <c r="C16" s="92">
        <v>648.29</v>
      </c>
      <c r="D16" s="46">
        <v>696.64</v>
      </c>
      <c r="E16" s="92">
        <v>289.75</v>
      </c>
      <c r="F16" s="46">
        <v>525.62</v>
      </c>
      <c r="G16" s="46">
        <v>374.33</v>
      </c>
      <c r="H16" s="47">
        <v>360.33</v>
      </c>
      <c r="I16" s="47">
        <v>296.70999999999998</v>
      </c>
      <c r="J16" s="92">
        <v>191.74</v>
      </c>
      <c r="K16" s="93">
        <v>387.64</v>
      </c>
      <c r="L16" s="46">
        <v>2.9</v>
      </c>
      <c r="M16" s="46">
        <v>19</v>
      </c>
      <c r="N16" s="94">
        <v>339.4</v>
      </c>
      <c r="O16" s="77">
        <v>234.68</v>
      </c>
    </row>
    <row r="17" spans="2:15" ht="21" customHeight="1" thickBot="1" x14ac:dyDescent="0.3">
      <c r="B17" s="18" t="s">
        <v>55</v>
      </c>
      <c r="C17" s="74">
        <v>648.83000000000004</v>
      </c>
      <c r="D17" s="27">
        <v>702.44</v>
      </c>
      <c r="E17" s="74">
        <v>289.87</v>
      </c>
      <c r="F17" s="27">
        <v>525.94000000000005</v>
      </c>
      <c r="G17" s="27">
        <v>374.47</v>
      </c>
      <c r="H17" s="28">
        <v>360.5</v>
      </c>
      <c r="I17" s="28">
        <v>297.13</v>
      </c>
      <c r="J17" s="74">
        <v>194.09</v>
      </c>
      <c r="K17" s="78">
        <v>388.08</v>
      </c>
      <c r="L17" s="27">
        <v>2.9</v>
      </c>
      <c r="M17" s="27">
        <v>19</v>
      </c>
      <c r="N17" s="79">
        <v>339.4</v>
      </c>
      <c r="O17" s="75">
        <v>234.64</v>
      </c>
    </row>
    <row r="19" spans="2:15" x14ac:dyDescent="0.25">
      <c r="B19" s="14" t="s">
        <v>21</v>
      </c>
    </row>
    <row r="20" spans="2:15" x14ac:dyDescent="0.25">
      <c r="B20" s="15" t="s">
        <v>22</v>
      </c>
    </row>
  </sheetData>
  <mergeCells count="10">
    <mergeCell ref="B2:O2"/>
    <mergeCell ref="B4:B5"/>
    <mergeCell ref="C4:C5"/>
    <mergeCell ref="D4:D5"/>
    <mergeCell ref="E4:G4"/>
    <mergeCell ref="H4:H5"/>
    <mergeCell ref="I4:I5"/>
    <mergeCell ref="J4:J5"/>
    <mergeCell ref="K4:N4"/>
    <mergeCell ref="O4:O5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2" sqref="A2"/>
    </sheetView>
  </sheetViews>
  <sheetFormatPr defaultRowHeight="15" x14ac:dyDescent="0.25"/>
  <cols>
    <col min="1" max="1" width="4.5703125" customWidth="1"/>
    <col min="2" max="2" width="10.7109375" customWidth="1"/>
    <col min="3" max="11" width="11.28515625" customWidth="1"/>
  </cols>
  <sheetData>
    <row r="1" spans="1:11" x14ac:dyDescent="0.25">
      <c r="A1" s="16" t="s">
        <v>27</v>
      </c>
    </row>
    <row r="2" spans="1:11" ht="18.75" customHeight="1" x14ac:dyDescent="0.25">
      <c r="B2" s="103" t="s">
        <v>32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5.75" thickBot="1" x14ac:dyDescent="0.3"/>
    <row r="4" spans="1:11" x14ac:dyDescent="0.25">
      <c r="B4" s="111" t="s">
        <v>28</v>
      </c>
      <c r="C4" s="120" t="s">
        <v>10</v>
      </c>
      <c r="D4" s="115" t="s">
        <v>11</v>
      </c>
      <c r="E4" s="108" t="s">
        <v>12</v>
      </c>
      <c r="F4" s="109"/>
      <c r="G4" s="110"/>
      <c r="H4" s="115" t="s">
        <v>14</v>
      </c>
      <c r="I4" s="115" t="s">
        <v>13</v>
      </c>
      <c r="J4" s="124" t="s">
        <v>15</v>
      </c>
      <c r="K4" s="106" t="s">
        <v>4</v>
      </c>
    </row>
    <row r="5" spans="1:11" ht="36" customHeight="1" thickBot="1" x14ac:dyDescent="0.3">
      <c r="B5" s="112"/>
      <c r="C5" s="121"/>
      <c r="D5" s="116"/>
      <c r="E5" s="59" t="s">
        <v>2</v>
      </c>
      <c r="F5" s="59" t="s">
        <v>3</v>
      </c>
      <c r="G5" s="3" t="s">
        <v>4</v>
      </c>
      <c r="H5" s="116"/>
      <c r="I5" s="116"/>
      <c r="J5" s="125"/>
      <c r="K5" s="107"/>
    </row>
    <row r="6" spans="1:11" ht="21" customHeight="1" x14ac:dyDescent="0.25">
      <c r="B6" s="20" t="s">
        <v>1</v>
      </c>
      <c r="C6" s="34">
        <v>3655</v>
      </c>
      <c r="D6" s="35">
        <v>962</v>
      </c>
      <c r="E6" s="35">
        <v>1392</v>
      </c>
      <c r="F6" s="35">
        <v>585</v>
      </c>
      <c r="G6" s="35">
        <v>1977</v>
      </c>
      <c r="H6" s="35">
        <v>1766</v>
      </c>
      <c r="I6" s="35">
        <v>617</v>
      </c>
      <c r="J6" s="36">
        <v>342</v>
      </c>
      <c r="K6" s="37">
        <f t="shared" ref="K6:K7" si="0">C6+D6+G6+H6+I6+J6</f>
        <v>9319</v>
      </c>
    </row>
    <row r="7" spans="1:11" ht="21" customHeight="1" x14ac:dyDescent="0.25">
      <c r="B7" s="38" t="s">
        <v>34</v>
      </c>
      <c r="C7" s="50">
        <v>2606</v>
      </c>
      <c r="D7" s="51">
        <v>2052</v>
      </c>
      <c r="E7" s="52">
        <v>952</v>
      </c>
      <c r="F7" s="52">
        <v>431</v>
      </c>
      <c r="G7" s="52">
        <v>1383</v>
      </c>
      <c r="H7" s="53">
        <v>1393</v>
      </c>
      <c r="I7" s="53">
        <v>489</v>
      </c>
      <c r="J7" s="53">
        <v>306</v>
      </c>
      <c r="K7" s="54">
        <f t="shared" si="0"/>
        <v>8229</v>
      </c>
    </row>
    <row r="8" spans="1:11" ht="21" customHeight="1" x14ac:dyDescent="0.25">
      <c r="B8" s="38" t="s">
        <v>36</v>
      </c>
      <c r="C8" s="50">
        <v>2940</v>
      </c>
      <c r="D8" s="51">
        <v>1497</v>
      </c>
      <c r="E8" s="52">
        <v>1224</v>
      </c>
      <c r="F8" s="52">
        <v>542</v>
      </c>
      <c r="G8" s="52">
        <v>1766</v>
      </c>
      <c r="H8" s="53">
        <v>1694</v>
      </c>
      <c r="I8" s="53">
        <v>611</v>
      </c>
      <c r="J8" s="53">
        <v>280</v>
      </c>
      <c r="K8" s="54">
        <f t="shared" ref="K8:K9" si="1">C8+D8+G8+H8+I8+J8</f>
        <v>8788</v>
      </c>
    </row>
    <row r="9" spans="1:11" ht="21" customHeight="1" x14ac:dyDescent="0.25">
      <c r="B9" s="38" t="s">
        <v>39</v>
      </c>
      <c r="C9" s="82">
        <v>3297</v>
      </c>
      <c r="D9" s="81">
        <v>930</v>
      </c>
      <c r="E9" s="81">
        <v>989</v>
      </c>
      <c r="F9" s="82">
        <v>426</v>
      </c>
      <c r="G9" s="81">
        <v>1415</v>
      </c>
      <c r="H9" s="81">
        <v>943</v>
      </c>
      <c r="I9" s="81">
        <v>378</v>
      </c>
      <c r="J9" s="83">
        <v>233</v>
      </c>
      <c r="K9" s="54">
        <f t="shared" si="1"/>
        <v>7196</v>
      </c>
    </row>
    <row r="10" spans="1:11" ht="21" customHeight="1" x14ac:dyDescent="0.25">
      <c r="B10" s="38" t="s">
        <v>41</v>
      </c>
      <c r="C10" s="82">
        <v>5041</v>
      </c>
      <c r="D10" s="81">
        <v>1392</v>
      </c>
      <c r="E10" s="81">
        <v>1382</v>
      </c>
      <c r="F10" s="82">
        <v>603</v>
      </c>
      <c r="G10" s="81">
        <v>1985</v>
      </c>
      <c r="H10" s="81">
        <v>1487</v>
      </c>
      <c r="I10" s="81">
        <v>530</v>
      </c>
      <c r="J10" s="83">
        <v>327</v>
      </c>
      <c r="K10" s="54">
        <f t="shared" ref="K10" si="2">C10+D10+G10+H10+I10+J10</f>
        <v>10762</v>
      </c>
    </row>
    <row r="11" spans="1:11" ht="21" customHeight="1" x14ac:dyDescent="0.25">
      <c r="B11" s="38" t="s">
        <v>43</v>
      </c>
      <c r="C11" s="82">
        <v>4581</v>
      </c>
      <c r="D11" s="81">
        <v>1119</v>
      </c>
      <c r="E11" s="81">
        <v>1274</v>
      </c>
      <c r="F11" s="82">
        <v>517</v>
      </c>
      <c r="G11" s="81">
        <v>1791</v>
      </c>
      <c r="H11" s="81">
        <v>1410</v>
      </c>
      <c r="I11" s="81">
        <v>526</v>
      </c>
      <c r="J11" s="83">
        <v>308</v>
      </c>
      <c r="K11" s="54">
        <f t="shared" ref="K11" si="3">C11+D11+G11+H11+I11+J11</f>
        <v>9735</v>
      </c>
    </row>
    <row r="12" spans="1:11" ht="21" customHeight="1" x14ac:dyDescent="0.25">
      <c r="B12" s="38" t="s">
        <v>45</v>
      </c>
      <c r="C12" s="82">
        <v>2061</v>
      </c>
      <c r="D12" s="81">
        <v>386</v>
      </c>
      <c r="E12" s="81">
        <v>708</v>
      </c>
      <c r="F12" s="82">
        <v>247</v>
      </c>
      <c r="G12" s="81">
        <v>955</v>
      </c>
      <c r="H12" s="81">
        <v>451</v>
      </c>
      <c r="I12" s="81">
        <v>151</v>
      </c>
      <c r="J12" s="83">
        <v>154</v>
      </c>
      <c r="K12" s="54">
        <f t="shared" ref="K12" si="4">C12+D12+G12+H12+I12+J12</f>
        <v>4158</v>
      </c>
    </row>
    <row r="13" spans="1:11" ht="21" customHeight="1" x14ac:dyDescent="0.25">
      <c r="B13" s="38" t="s">
        <v>47</v>
      </c>
      <c r="C13" s="80">
        <v>5041</v>
      </c>
      <c r="D13" s="81">
        <v>1803</v>
      </c>
      <c r="E13" s="81">
        <v>1447</v>
      </c>
      <c r="F13" s="82">
        <v>577</v>
      </c>
      <c r="G13" s="81">
        <v>2024</v>
      </c>
      <c r="H13" s="81">
        <v>1141</v>
      </c>
      <c r="I13" s="81">
        <v>389</v>
      </c>
      <c r="J13" s="83">
        <v>250</v>
      </c>
      <c r="K13" s="54">
        <f t="shared" ref="K13" si="5">C13+D13+G13+H13+I13+J13</f>
        <v>10648</v>
      </c>
    </row>
    <row r="14" spans="1:11" ht="21" customHeight="1" x14ac:dyDescent="0.25">
      <c r="B14" s="38" t="s">
        <v>49</v>
      </c>
      <c r="C14" s="80">
        <v>4612</v>
      </c>
      <c r="D14" s="81">
        <v>2029</v>
      </c>
      <c r="E14" s="81">
        <v>1095</v>
      </c>
      <c r="F14" s="82">
        <v>444</v>
      </c>
      <c r="G14" s="81">
        <v>1539</v>
      </c>
      <c r="H14" s="81">
        <v>1433</v>
      </c>
      <c r="I14" s="81">
        <v>516</v>
      </c>
      <c r="J14" s="83">
        <v>247</v>
      </c>
      <c r="K14" s="54">
        <f t="shared" ref="K14" si="6">C14+D14+G14+H14+I14+J14</f>
        <v>10376</v>
      </c>
    </row>
    <row r="15" spans="1:11" ht="21" customHeight="1" x14ac:dyDescent="0.25">
      <c r="B15" s="38" t="s">
        <v>51</v>
      </c>
      <c r="C15" s="80">
        <v>4331</v>
      </c>
      <c r="D15" s="81">
        <v>1872</v>
      </c>
      <c r="E15" s="81">
        <v>835</v>
      </c>
      <c r="F15" s="82">
        <v>299</v>
      </c>
      <c r="G15" s="81">
        <v>1134</v>
      </c>
      <c r="H15" s="81">
        <v>1292</v>
      </c>
      <c r="I15" s="81">
        <v>494</v>
      </c>
      <c r="J15" s="83">
        <v>260</v>
      </c>
      <c r="K15" s="54">
        <f t="shared" ref="K15" si="7">C15+D15+G15+H15+I15+J15</f>
        <v>9383</v>
      </c>
    </row>
    <row r="16" spans="1:11" ht="21" customHeight="1" x14ac:dyDescent="0.25">
      <c r="B16" s="38" t="s">
        <v>53</v>
      </c>
      <c r="C16" s="80">
        <v>3146</v>
      </c>
      <c r="D16" s="81">
        <v>1692</v>
      </c>
      <c r="E16" s="81">
        <v>753</v>
      </c>
      <c r="F16" s="82">
        <v>362</v>
      </c>
      <c r="G16" s="81">
        <v>1115</v>
      </c>
      <c r="H16" s="81">
        <v>732</v>
      </c>
      <c r="I16" s="81">
        <v>289</v>
      </c>
      <c r="J16" s="83">
        <v>185</v>
      </c>
      <c r="K16" s="54">
        <f t="shared" ref="K16" si="8">C16+D16+G16+H16+I16+J16</f>
        <v>7159</v>
      </c>
    </row>
    <row r="17" spans="2:11" ht="21" customHeight="1" thickBot="1" x14ac:dyDescent="0.3">
      <c r="B17" s="18" t="s">
        <v>55</v>
      </c>
      <c r="C17" s="102">
        <v>2519</v>
      </c>
      <c r="D17" s="61">
        <v>2030</v>
      </c>
      <c r="E17" s="61">
        <v>826</v>
      </c>
      <c r="F17" s="62">
        <v>323</v>
      </c>
      <c r="G17" s="61">
        <v>1149</v>
      </c>
      <c r="H17" s="61">
        <v>417</v>
      </c>
      <c r="I17" s="61">
        <v>144</v>
      </c>
      <c r="J17" s="63">
        <v>121</v>
      </c>
      <c r="K17" s="95">
        <f t="shared" ref="K17" si="9">C17+D17+G17+H17+I17+J17</f>
        <v>6380</v>
      </c>
    </row>
  </sheetData>
  <mergeCells count="9">
    <mergeCell ref="B2:K2"/>
    <mergeCell ref="J4:J5"/>
    <mergeCell ref="K4:K5"/>
    <mergeCell ref="B4:B5"/>
    <mergeCell ref="C4:C5"/>
    <mergeCell ref="D4:D5"/>
    <mergeCell ref="E4:G4"/>
    <mergeCell ref="H4:H5"/>
    <mergeCell ref="I4:I5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C1" sqref="C1"/>
    </sheetView>
  </sheetViews>
  <sheetFormatPr defaultRowHeight="12.75" x14ac:dyDescent="0.2"/>
  <cols>
    <col min="1" max="1" width="3" style="4" customWidth="1"/>
    <col min="2" max="2" width="29.28515625" style="4" customWidth="1"/>
    <col min="3" max="5" width="12.7109375" style="4" customWidth="1"/>
    <col min="6" max="14" width="12" style="4" customWidth="1"/>
    <col min="15" max="219" width="9.140625" style="4"/>
    <col min="220" max="220" width="34.140625" style="4" customWidth="1"/>
    <col min="221" max="224" width="10.7109375" style="4" customWidth="1"/>
    <col min="225" max="226" width="9.140625" style="4"/>
    <col min="227" max="227" width="9.140625" style="4" customWidth="1"/>
    <col min="228" max="475" width="9.140625" style="4"/>
    <col min="476" max="476" width="34.140625" style="4" customWidth="1"/>
    <col min="477" max="480" width="10.7109375" style="4" customWidth="1"/>
    <col min="481" max="482" width="9.140625" style="4"/>
    <col min="483" max="483" width="9.140625" style="4" customWidth="1"/>
    <col min="484" max="731" width="9.140625" style="4"/>
    <col min="732" max="732" width="34.140625" style="4" customWidth="1"/>
    <col min="733" max="736" width="10.7109375" style="4" customWidth="1"/>
    <col min="737" max="738" width="9.140625" style="4"/>
    <col min="739" max="739" width="9.140625" style="4" customWidth="1"/>
    <col min="740" max="987" width="9.140625" style="4"/>
    <col min="988" max="988" width="34.140625" style="4" customWidth="1"/>
    <col min="989" max="992" width="10.7109375" style="4" customWidth="1"/>
    <col min="993" max="994" width="9.140625" style="4"/>
    <col min="995" max="995" width="9.140625" style="4" customWidth="1"/>
    <col min="996" max="1243" width="9.140625" style="4"/>
    <col min="1244" max="1244" width="34.140625" style="4" customWidth="1"/>
    <col min="1245" max="1248" width="10.7109375" style="4" customWidth="1"/>
    <col min="1249" max="1250" width="9.140625" style="4"/>
    <col min="1251" max="1251" width="9.140625" style="4" customWidth="1"/>
    <col min="1252" max="1499" width="9.140625" style="4"/>
    <col min="1500" max="1500" width="34.140625" style="4" customWidth="1"/>
    <col min="1501" max="1504" width="10.7109375" style="4" customWidth="1"/>
    <col min="1505" max="1506" width="9.140625" style="4"/>
    <col min="1507" max="1507" width="9.140625" style="4" customWidth="1"/>
    <col min="1508" max="1755" width="9.140625" style="4"/>
    <col min="1756" max="1756" width="34.140625" style="4" customWidth="1"/>
    <col min="1757" max="1760" width="10.7109375" style="4" customWidth="1"/>
    <col min="1761" max="1762" width="9.140625" style="4"/>
    <col min="1763" max="1763" width="9.140625" style="4" customWidth="1"/>
    <col min="1764" max="2011" width="9.140625" style="4"/>
    <col min="2012" max="2012" width="34.140625" style="4" customWidth="1"/>
    <col min="2013" max="2016" width="10.7109375" style="4" customWidth="1"/>
    <col min="2017" max="2018" width="9.140625" style="4"/>
    <col min="2019" max="2019" width="9.140625" style="4" customWidth="1"/>
    <col min="2020" max="2267" width="9.140625" style="4"/>
    <col min="2268" max="2268" width="34.140625" style="4" customWidth="1"/>
    <col min="2269" max="2272" width="10.7109375" style="4" customWidth="1"/>
    <col min="2273" max="2274" width="9.140625" style="4"/>
    <col min="2275" max="2275" width="9.140625" style="4" customWidth="1"/>
    <col min="2276" max="2523" width="9.140625" style="4"/>
    <col min="2524" max="2524" width="34.140625" style="4" customWidth="1"/>
    <col min="2525" max="2528" width="10.7109375" style="4" customWidth="1"/>
    <col min="2529" max="2530" width="9.140625" style="4"/>
    <col min="2531" max="2531" width="9.140625" style="4" customWidth="1"/>
    <col min="2532" max="2779" width="9.140625" style="4"/>
    <col min="2780" max="2780" width="34.140625" style="4" customWidth="1"/>
    <col min="2781" max="2784" width="10.7109375" style="4" customWidth="1"/>
    <col min="2785" max="2786" width="9.140625" style="4"/>
    <col min="2787" max="2787" width="9.140625" style="4" customWidth="1"/>
    <col min="2788" max="3035" width="9.140625" style="4"/>
    <col min="3036" max="3036" width="34.140625" style="4" customWidth="1"/>
    <col min="3037" max="3040" width="10.7109375" style="4" customWidth="1"/>
    <col min="3041" max="3042" width="9.140625" style="4"/>
    <col min="3043" max="3043" width="9.140625" style="4" customWidth="1"/>
    <col min="3044" max="3291" width="9.140625" style="4"/>
    <col min="3292" max="3292" width="34.140625" style="4" customWidth="1"/>
    <col min="3293" max="3296" width="10.7109375" style="4" customWidth="1"/>
    <col min="3297" max="3298" width="9.140625" style="4"/>
    <col min="3299" max="3299" width="9.140625" style="4" customWidth="1"/>
    <col min="3300" max="3547" width="9.140625" style="4"/>
    <col min="3548" max="3548" width="34.140625" style="4" customWidth="1"/>
    <col min="3549" max="3552" width="10.7109375" style="4" customWidth="1"/>
    <col min="3553" max="3554" width="9.140625" style="4"/>
    <col min="3555" max="3555" width="9.140625" style="4" customWidth="1"/>
    <col min="3556" max="3803" width="9.140625" style="4"/>
    <col min="3804" max="3804" width="34.140625" style="4" customWidth="1"/>
    <col min="3805" max="3808" width="10.7109375" style="4" customWidth="1"/>
    <col min="3809" max="3810" width="9.140625" style="4"/>
    <col min="3811" max="3811" width="9.140625" style="4" customWidth="1"/>
    <col min="3812" max="4059" width="9.140625" style="4"/>
    <col min="4060" max="4060" width="34.140625" style="4" customWidth="1"/>
    <col min="4061" max="4064" width="10.7109375" style="4" customWidth="1"/>
    <col min="4065" max="4066" width="9.140625" style="4"/>
    <col min="4067" max="4067" width="9.140625" style="4" customWidth="1"/>
    <col min="4068" max="4315" width="9.140625" style="4"/>
    <col min="4316" max="4316" width="34.140625" style="4" customWidth="1"/>
    <col min="4317" max="4320" width="10.7109375" style="4" customWidth="1"/>
    <col min="4321" max="4322" width="9.140625" style="4"/>
    <col min="4323" max="4323" width="9.140625" style="4" customWidth="1"/>
    <col min="4324" max="4571" width="9.140625" style="4"/>
    <col min="4572" max="4572" width="34.140625" style="4" customWidth="1"/>
    <col min="4573" max="4576" width="10.7109375" style="4" customWidth="1"/>
    <col min="4577" max="4578" width="9.140625" style="4"/>
    <col min="4579" max="4579" width="9.140625" style="4" customWidth="1"/>
    <col min="4580" max="4827" width="9.140625" style="4"/>
    <col min="4828" max="4828" width="34.140625" style="4" customWidth="1"/>
    <col min="4829" max="4832" width="10.7109375" style="4" customWidth="1"/>
    <col min="4833" max="4834" width="9.140625" style="4"/>
    <col min="4835" max="4835" width="9.140625" style="4" customWidth="1"/>
    <col min="4836" max="5083" width="9.140625" style="4"/>
    <col min="5084" max="5084" width="34.140625" style="4" customWidth="1"/>
    <col min="5085" max="5088" width="10.7109375" style="4" customWidth="1"/>
    <col min="5089" max="5090" width="9.140625" style="4"/>
    <col min="5091" max="5091" width="9.140625" style="4" customWidth="1"/>
    <col min="5092" max="5339" width="9.140625" style="4"/>
    <col min="5340" max="5340" width="34.140625" style="4" customWidth="1"/>
    <col min="5341" max="5344" width="10.7109375" style="4" customWidth="1"/>
    <col min="5345" max="5346" width="9.140625" style="4"/>
    <col min="5347" max="5347" width="9.140625" style="4" customWidth="1"/>
    <col min="5348" max="5595" width="9.140625" style="4"/>
    <col min="5596" max="5596" width="34.140625" style="4" customWidth="1"/>
    <col min="5597" max="5600" width="10.7109375" style="4" customWidth="1"/>
    <col min="5601" max="5602" width="9.140625" style="4"/>
    <col min="5603" max="5603" width="9.140625" style="4" customWidth="1"/>
    <col min="5604" max="5851" width="9.140625" style="4"/>
    <col min="5852" max="5852" width="34.140625" style="4" customWidth="1"/>
    <col min="5853" max="5856" width="10.7109375" style="4" customWidth="1"/>
    <col min="5857" max="5858" width="9.140625" style="4"/>
    <col min="5859" max="5859" width="9.140625" style="4" customWidth="1"/>
    <col min="5860" max="6107" width="9.140625" style="4"/>
    <col min="6108" max="6108" width="34.140625" style="4" customWidth="1"/>
    <col min="6109" max="6112" width="10.7109375" style="4" customWidth="1"/>
    <col min="6113" max="6114" width="9.140625" style="4"/>
    <col min="6115" max="6115" width="9.140625" style="4" customWidth="1"/>
    <col min="6116" max="6363" width="9.140625" style="4"/>
    <col min="6364" max="6364" width="34.140625" style="4" customWidth="1"/>
    <col min="6365" max="6368" width="10.7109375" style="4" customWidth="1"/>
    <col min="6369" max="6370" width="9.140625" style="4"/>
    <col min="6371" max="6371" width="9.140625" style="4" customWidth="1"/>
    <col min="6372" max="6619" width="9.140625" style="4"/>
    <col min="6620" max="6620" width="34.140625" style="4" customWidth="1"/>
    <col min="6621" max="6624" width="10.7109375" style="4" customWidth="1"/>
    <col min="6625" max="6626" width="9.140625" style="4"/>
    <col min="6627" max="6627" width="9.140625" style="4" customWidth="1"/>
    <col min="6628" max="6875" width="9.140625" style="4"/>
    <col min="6876" max="6876" width="34.140625" style="4" customWidth="1"/>
    <col min="6877" max="6880" width="10.7109375" style="4" customWidth="1"/>
    <col min="6881" max="6882" width="9.140625" style="4"/>
    <col min="6883" max="6883" width="9.140625" style="4" customWidth="1"/>
    <col min="6884" max="7131" width="9.140625" style="4"/>
    <col min="7132" max="7132" width="34.140625" style="4" customWidth="1"/>
    <col min="7133" max="7136" width="10.7109375" style="4" customWidth="1"/>
    <col min="7137" max="7138" width="9.140625" style="4"/>
    <col min="7139" max="7139" width="9.140625" style="4" customWidth="1"/>
    <col min="7140" max="7387" width="9.140625" style="4"/>
    <col min="7388" max="7388" width="34.140625" style="4" customWidth="1"/>
    <col min="7389" max="7392" width="10.7109375" style="4" customWidth="1"/>
    <col min="7393" max="7394" width="9.140625" style="4"/>
    <col min="7395" max="7395" width="9.140625" style="4" customWidth="1"/>
    <col min="7396" max="7643" width="9.140625" style="4"/>
    <col min="7644" max="7644" width="34.140625" style="4" customWidth="1"/>
    <col min="7645" max="7648" width="10.7109375" style="4" customWidth="1"/>
    <col min="7649" max="7650" width="9.140625" style="4"/>
    <col min="7651" max="7651" width="9.140625" style="4" customWidth="1"/>
    <col min="7652" max="7899" width="9.140625" style="4"/>
    <col min="7900" max="7900" width="34.140625" style="4" customWidth="1"/>
    <col min="7901" max="7904" width="10.7109375" style="4" customWidth="1"/>
    <col min="7905" max="7906" width="9.140625" style="4"/>
    <col min="7907" max="7907" width="9.140625" style="4" customWidth="1"/>
    <col min="7908" max="8155" width="9.140625" style="4"/>
    <col min="8156" max="8156" width="34.140625" style="4" customWidth="1"/>
    <col min="8157" max="8160" width="10.7109375" style="4" customWidth="1"/>
    <col min="8161" max="8162" width="9.140625" style="4"/>
    <col min="8163" max="8163" width="9.140625" style="4" customWidth="1"/>
    <col min="8164" max="8411" width="9.140625" style="4"/>
    <col min="8412" max="8412" width="34.140625" style="4" customWidth="1"/>
    <col min="8413" max="8416" width="10.7109375" style="4" customWidth="1"/>
    <col min="8417" max="8418" width="9.140625" style="4"/>
    <col min="8419" max="8419" width="9.140625" style="4" customWidth="1"/>
    <col min="8420" max="8667" width="9.140625" style="4"/>
    <col min="8668" max="8668" width="34.140625" style="4" customWidth="1"/>
    <col min="8669" max="8672" width="10.7109375" style="4" customWidth="1"/>
    <col min="8673" max="8674" width="9.140625" style="4"/>
    <col min="8675" max="8675" width="9.140625" style="4" customWidth="1"/>
    <col min="8676" max="8923" width="9.140625" style="4"/>
    <col min="8924" max="8924" width="34.140625" style="4" customWidth="1"/>
    <col min="8925" max="8928" width="10.7109375" style="4" customWidth="1"/>
    <col min="8929" max="8930" width="9.140625" style="4"/>
    <col min="8931" max="8931" width="9.140625" style="4" customWidth="1"/>
    <col min="8932" max="9179" width="9.140625" style="4"/>
    <col min="9180" max="9180" width="34.140625" style="4" customWidth="1"/>
    <col min="9181" max="9184" width="10.7109375" style="4" customWidth="1"/>
    <col min="9185" max="9186" width="9.140625" style="4"/>
    <col min="9187" max="9187" width="9.140625" style="4" customWidth="1"/>
    <col min="9188" max="9435" width="9.140625" style="4"/>
    <col min="9436" max="9436" width="34.140625" style="4" customWidth="1"/>
    <col min="9437" max="9440" width="10.7109375" style="4" customWidth="1"/>
    <col min="9441" max="9442" width="9.140625" style="4"/>
    <col min="9443" max="9443" width="9.140625" style="4" customWidth="1"/>
    <col min="9444" max="9691" width="9.140625" style="4"/>
    <col min="9692" max="9692" width="34.140625" style="4" customWidth="1"/>
    <col min="9693" max="9696" width="10.7109375" style="4" customWidth="1"/>
    <col min="9697" max="9698" width="9.140625" style="4"/>
    <col min="9699" max="9699" width="9.140625" style="4" customWidth="1"/>
    <col min="9700" max="9947" width="9.140625" style="4"/>
    <col min="9948" max="9948" width="34.140625" style="4" customWidth="1"/>
    <col min="9949" max="9952" width="10.7109375" style="4" customWidth="1"/>
    <col min="9953" max="9954" width="9.140625" style="4"/>
    <col min="9955" max="9955" width="9.140625" style="4" customWidth="1"/>
    <col min="9956" max="10203" width="9.140625" style="4"/>
    <col min="10204" max="10204" width="34.140625" style="4" customWidth="1"/>
    <col min="10205" max="10208" width="10.7109375" style="4" customWidth="1"/>
    <col min="10209" max="10210" width="9.140625" style="4"/>
    <col min="10211" max="10211" width="9.140625" style="4" customWidth="1"/>
    <col min="10212" max="10459" width="9.140625" style="4"/>
    <col min="10460" max="10460" width="34.140625" style="4" customWidth="1"/>
    <col min="10461" max="10464" width="10.7109375" style="4" customWidth="1"/>
    <col min="10465" max="10466" width="9.140625" style="4"/>
    <col min="10467" max="10467" width="9.140625" style="4" customWidth="1"/>
    <col min="10468" max="10715" width="9.140625" style="4"/>
    <col min="10716" max="10716" width="34.140625" style="4" customWidth="1"/>
    <col min="10717" max="10720" width="10.7109375" style="4" customWidth="1"/>
    <col min="10721" max="10722" width="9.140625" style="4"/>
    <col min="10723" max="10723" width="9.140625" style="4" customWidth="1"/>
    <col min="10724" max="10971" width="9.140625" style="4"/>
    <col min="10972" max="10972" width="34.140625" style="4" customWidth="1"/>
    <col min="10973" max="10976" width="10.7109375" style="4" customWidth="1"/>
    <col min="10977" max="10978" width="9.140625" style="4"/>
    <col min="10979" max="10979" width="9.140625" style="4" customWidth="1"/>
    <col min="10980" max="11227" width="9.140625" style="4"/>
    <col min="11228" max="11228" width="34.140625" style="4" customWidth="1"/>
    <col min="11229" max="11232" width="10.7109375" style="4" customWidth="1"/>
    <col min="11233" max="11234" width="9.140625" style="4"/>
    <col min="11235" max="11235" width="9.140625" style="4" customWidth="1"/>
    <col min="11236" max="11483" width="9.140625" style="4"/>
    <col min="11484" max="11484" width="34.140625" style="4" customWidth="1"/>
    <col min="11485" max="11488" width="10.7109375" style="4" customWidth="1"/>
    <col min="11489" max="11490" width="9.140625" style="4"/>
    <col min="11491" max="11491" width="9.140625" style="4" customWidth="1"/>
    <col min="11492" max="11739" width="9.140625" style="4"/>
    <col min="11740" max="11740" width="34.140625" style="4" customWidth="1"/>
    <col min="11741" max="11744" width="10.7109375" style="4" customWidth="1"/>
    <col min="11745" max="11746" width="9.140625" style="4"/>
    <col min="11747" max="11747" width="9.140625" style="4" customWidth="1"/>
    <col min="11748" max="11995" width="9.140625" style="4"/>
    <col min="11996" max="11996" width="34.140625" style="4" customWidth="1"/>
    <col min="11997" max="12000" width="10.7109375" style="4" customWidth="1"/>
    <col min="12001" max="12002" width="9.140625" style="4"/>
    <col min="12003" max="12003" width="9.140625" style="4" customWidth="1"/>
    <col min="12004" max="12251" width="9.140625" style="4"/>
    <col min="12252" max="12252" width="34.140625" style="4" customWidth="1"/>
    <col min="12253" max="12256" width="10.7109375" style="4" customWidth="1"/>
    <col min="12257" max="12258" width="9.140625" style="4"/>
    <col min="12259" max="12259" width="9.140625" style="4" customWidth="1"/>
    <col min="12260" max="12507" width="9.140625" style="4"/>
    <col min="12508" max="12508" width="34.140625" style="4" customWidth="1"/>
    <col min="12509" max="12512" width="10.7109375" style="4" customWidth="1"/>
    <col min="12513" max="12514" width="9.140625" style="4"/>
    <col min="12515" max="12515" width="9.140625" style="4" customWidth="1"/>
    <col min="12516" max="12763" width="9.140625" style="4"/>
    <col min="12764" max="12764" width="34.140625" style="4" customWidth="1"/>
    <col min="12765" max="12768" width="10.7109375" style="4" customWidth="1"/>
    <col min="12769" max="12770" width="9.140625" style="4"/>
    <col min="12771" max="12771" width="9.140625" style="4" customWidth="1"/>
    <col min="12772" max="13019" width="9.140625" style="4"/>
    <col min="13020" max="13020" width="34.140625" style="4" customWidth="1"/>
    <col min="13021" max="13024" width="10.7109375" style="4" customWidth="1"/>
    <col min="13025" max="13026" width="9.140625" style="4"/>
    <col min="13027" max="13027" width="9.140625" style="4" customWidth="1"/>
    <col min="13028" max="13275" width="9.140625" style="4"/>
    <col min="13276" max="13276" width="34.140625" style="4" customWidth="1"/>
    <col min="13277" max="13280" width="10.7109375" style="4" customWidth="1"/>
    <col min="13281" max="13282" width="9.140625" style="4"/>
    <col min="13283" max="13283" width="9.140625" style="4" customWidth="1"/>
    <col min="13284" max="13531" width="9.140625" style="4"/>
    <col min="13532" max="13532" width="34.140625" style="4" customWidth="1"/>
    <col min="13533" max="13536" width="10.7109375" style="4" customWidth="1"/>
    <col min="13537" max="13538" width="9.140625" style="4"/>
    <col min="13539" max="13539" width="9.140625" style="4" customWidth="1"/>
    <col min="13540" max="13787" width="9.140625" style="4"/>
    <col min="13788" max="13788" width="34.140625" style="4" customWidth="1"/>
    <col min="13789" max="13792" width="10.7109375" style="4" customWidth="1"/>
    <col min="13793" max="13794" width="9.140625" style="4"/>
    <col min="13795" max="13795" width="9.140625" style="4" customWidth="1"/>
    <col min="13796" max="14043" width="9.140625" style="4"/>
    <col min="14044" max="14044" width="34.140625" style="4" customWidth="1"/>
    <col min="14045" max="14048" width="10.7109375" style="4" customWidth="1"/>
    <col min="14049" max="14050" width="9.140625" style="4"/>
    <col min="14051" max="14051" width="9.140625" style="4" customWidth="1"/>
    <col min="14052" max="14299" width="9.140625" style="4"/>
    <col min="14300" max="14300" width="34.140625" style="4" customWidth="1"/>
    <col min="14301" max="14304" width="10.7109375" style="4" customWidth="1"/>
    <col min="14305" max="14306" width="9.140625" style="4"/>
    <col min="14307" max="14307" width="9.140625" style="4" customWidth="1"/>
    <col min="14308" max="14555" width="9.140625" style="4"/>
    <col min="14556" max="14556" width="34.140625" style="4" customWidth="1"/>
    <col min="14557" max="14560" width="10.7109375" style="4" customWidth="1"/>
    <col min="14561" max="14562" width="9.140625" style="4"/>
    <col min="14563" max="14563" width="9.140625" style="4" customWidth="1"/>
    <col min="14564" max="14811" width="9.140625" style="4"/>
    <col min="14812" max="14812" width="34.140625" style="4" customWidth="1"/>
    <col min="14813" max="14816" width="10.7109375" style="4" customWidth="1"/>
    <col min="14817" max="14818" width="9.140625" style="4"/>
    <col min="14819" max="14819" width="9.140625" style="4" customWidth="1"/>
    <col min="14820" max="15067" width="9.140625" style="4"/>
    <col min="15068" max="15068" width="34.140625" style="4" customWidth="1"/>
    <col min="15069" max="15072" width="10.7109375" style="4" customWidth="1"/>
    <col min="15073" max="15074" width="9.140625" style="4"/>
    <col min="15075" max="15075" width="9.140625" style="4" customWidth="1"/>
    <col min="15076" max="15323" width="9.140625" style="4"/>
    <col min="15324" max="15324" width="34.140625" style="4" customWidth="1"/>
    <col min="15325" max="15328" width="10.7109375" style="4" customWidth="1"/>
    <col min="15329" max="15330" width="9.140625" style="4"/>
    <col min="15331" max="15331" width="9.140625" style="4" customWidth="1"/>
    <col min="15332" max="15579" width="9.140625" style="4"/>
    <col min="15580" max="15580" width="34.140625" style="4" customWidth="1"/>
    <col min="15581" max="15584" width="10.7109375" style="4" customWidth="1"/>
    <col min="15585" max="15586" width="9.140625" style="4"/>
    <col min="15587" max="15587" width="9.140625" style="4" customWidth="1"/>
    <col min="15588" max="15835" width="9.140625" style="4"/>
    <col min="15836" max="15836" width="34.140625" style="4" customWidth="1"/>
    <col min="15837" max="15840" width="10.7109375" style="4" customWidth="1"/>
    <col min="15841" max="15842" width="9.140625" style="4"/>
    <col min="15843" max="15843" width="9.140625" style="4" customWidth="1"/>
    <col min="15844" max="16091" width="9.140625" style="4"/>
    <col min="16092" max="16092" width="34.140625" style="4" customWidth="1"/>
    <col min="16093" max="16096" width="10.7109375" style="4" customWidth="1"/>
    <col min="16097" max="16098" width="9.140625" style="4"/>
    <col min="16099" max="16099" width="9.140625" style="4" customWidth="1"/>
    <col min="16100" max="16384" width="9.140625" style="4"/>
  </cols>
  <sheetData>
    <row r="1" spans="1:14" ht="14.25" x14ac:dyDescent="0.2">
      <c r="A1" s="16" t="s">
        <v>27</v>
      </c>
      <c r="B1" s="7"/>
      <c r="C1" s="7"/>
    </row>
    <row r="2" spans="1:14" ht="18.75" customHeight="1" x14ac:dyDescent="0.25">
      <c r="B2" s="17" t="s">
        <v>33</v>
      </c>
      <c r="C2" s="17"/>
    </row>
    <row r="3" spans="1:14" ht="22.5" customHeight="1" x14ac:dyDescent="0.2">
      <c r="C3" s="12"/>
    </row>
    <row r="4" spans="1:14" ht="42" customHeight="1" x14ac:dyDescent="0.2">
      <c r="B4" s="11" t="s">
        <v>18</v>
      </c>
      <c r="C4" s="5" t="s">
        <v>26</v>
      </c>
      <c r="D4" s="5" t="s">
        <v>35</v>
      </c>
      <c r="E4" s="5" t="s">
        <v>37</v>
      </c>
      <c r="F4" s="5" t="s">
        <v>40</v>
      </c>
      <c r="G4" s="5" t="s">
        <v>42</v>
      </c>
      <c r="H4" s="5" t="s">
        <v>44</v>
      </c>
      <c r="I4" s="5" t="s">
        <v>46</v>
      </c>
      <c r="J4" s="5" t="s">
        <v>48</v>
      </c>
      <c r="K4" s="5" t="s">
        <v>50</v>
      </c>
      <c r="L4" s="5" t="s">
        <v>52</v>
      </c>
      <c r="M4" s="5" t="s">
        <v>54</v>
      </c>
      <c r="N4" s="5" t="s">
        <v>56</v>
      </c>
    </row>
    <row r="5" spans="1:14" ht="19.5" customHeight="1" x14ac:dyDescent="0.2">
      <c r="B5" s="10" t="s">
        <v>10</v>
      </c>
      <c r="C5" s="6">
        <v>603645</v>
      </c>
      <c r="D5" s="6">
        <v>1222834</v>
      </c>
      <c r="E5" s="6">
        <v>1873871</v>
      </c>
      <c r="F5" s="6">
        <v>2497264</v>
      </c>
      <c r="G5" s="6">
        <v>3091721</v>
      </c>
      <c r="H5" s="6">
        <v>3749398</v>
      </c>
      <c r="I5" s="6">
        <v>4348268</v>
      </c>
      <c r="J5" s="6">
        <v>5223166</v>
      </c>
      <c r="K5" s="6">
        <v>5863793</v>
      </c>
      <c r="L5" s="6">
        <v>6571870</v>
      </c>
      <c r="M5" s="6">
        <v>7247414</v>
      </c>
      <c r="N5" s="6">
        <v>7976025</v>
      </c>
    </row>
    <row r="6" spans="1:14" ht="19.5" customHeight="1" x14ac:dyDescent="0.2">
      <c r="B6" s="10" t="s">
        <v>11</v>
      </c>
      <c r="C6" s="6">
        <v>8048</v>
      </c>
      <c r="D6" s="6">
        <v>19289</v>
      </c>
      <c r="E6" s="6">
        <v>30307</v>
      </c>
      <c r="F6" s="6">
        <v>40471</v>
      </c>
      <c r="G6" s="6">
        <v>50590</v>
      </c>
      <c r="H6" s="6">
        <v>61413</v>
      </c>
      <c r="I6" s="6">
        <v>70466</v>
      </c>
      <c r="J6" s="6">
        <v>85640</v>
      </c>
      <c r="K6" s="6">
        <v>98197</v>
      </c>
      <c r="L6" s="6">
        <v>112613</v>
      </c>
      <c r="M6" s="6">
        <v>127214</v>
      </c>
      <c r="N6" s="6">
        <v>144603</v>
      </c>
    </row>
    <row r="7" spans="1:14" ht="19.5" customHeight="1" x14ac:dyDescent="0.2">
      <c r="B7" s="10" t="s">
        <v>12</v>
      </c>
      <c r="C7" s="6">
        <v>74960</v>
      </c>
      <c r="D7" s="6">
        <v>151449</v>
      </c>
      <c r="E7" s="6">
        <v>232043</v>
      </c>
      <c r="F7" s="6">
        <v>308149</v>
      </c>
      <c r="G7" s="6">
        <v>381671</v>
      </c>
      <c r="H7" s="6">
        <v>462741</v>
      </c>
      <c r="I7" s="6">
        <v>534103</v>
      </c>
      <c r="J7" s="6">
        <v>641800</v>
      </c>
      <c r="K7" s="6">
        <v>718336</v>
      </c>
      <c r="L7" s="6">
        <v>801565</v>
      </c>
      <c r="M7" s="6">
        <v>882543</v>
      </c>
      <c r="N7" s="6">
        <v>969881</v>
      </c>
    </row>
    <row r="8" spans="1:14" ht="19.5" customHeight="1" x14ac:dyDescent="0.2">
      <c r="B8" s="10" t="s">
        <v>14</v>
      </c>
      <c r="C8" s="6">
        <v>60169</v>
      </c>
      <c r="D8" s="6">
        <v>122035</v>
      </c>
      <c r="E8" s="6">
        <v>187763</v>
      </c>
      <c r="F8" s="6">
        <v>250006</v>
      </c>
      <c r="G8" s="6">
        <v>309056</v>
      </c>
      <c r="H8" s="6">
        <v>374498</v>
      </c>
      <c r="I8" s="6">
        <v>433671</v>
      </c>
      <c r="J8" s="6">
        <v>520270</v>
      </c>
      <c r="K8" s="6">
        <v>583460</v>
      </c>
      <c r="L8" s="6">
        <v>652713</v>
      </c>
      <c r="M8" s="6">
        <v>719071</v>
      </c>
      <c r="N8" s="6">
        <v>790559</v>
      </c>
    </row>
    <row r="9" spans="1:14" ht="19.5" customHeight="1" x14ac:dyDescent="0.2">
      <c r="B9" s="10" t="s">
        <v>19</v>
      </c>
      <c r="C9" s="6">
        <v>7829</v>
      </c>
      <c r="D9" s="6">
        <v>15868</v>
      </c>
      <c r="E9" s="6">
        <v>24479</v>
      </c>
      <c r="F9" s="6">
        <v>32596</v>
      </c>
      <c r="G9" s="6">
        <v>40308</v>
      </c>
      <c r="H9" s="6">
        <v>48832</v>
      </c>
      <c r="I9" s="6">
        <v>56543</v>
      </c>
      <c r="J9" s="6">
        <v>67868</v>
      </c>
      <c r="K9" s="6">
        <v>76152</v>
      </c>
      <c r="L9" s="6">
        <v>85276</v>
      </c>
      <c r="M9" s="6">
        <v>93992</v>
      </c>
      <c r="N9" s="6">
        <v>103444</v>
      </c>
    </row>
    <row r="10" spans="1:14" ht="19.5" customHeight="1" x14ac:dyDescent="0.2">
      <c r="B10" s="10" t="s">
        <v>15</v>
      </c>
      <c r="C10" s="6">
        <v>4002</v>
      </c>
      <c r="D10" s="6">
        <v>8061</v>
      </c>
      <c r="E10" s="6">
        <v>12324</v>
      </c>
      <c r="F10" s="6">
        <v>16196</v>
      </c>
      <c r="G10" s="6">
        <v>19817</v>
      </c>
      <c r="H10" s="6">
        <v>23798</v>
      </c>
      <c r="I10" s="6">
        <v>26950</v>
      </c>
      <c r="J10" s="6">
        <v>31672</v>
      </c>
      <c r="K10" s="6">
        <v>34996</v>
      </c>
      <c r="L10" s="6">
        <v>39236</v>
      </c>
      <c r="M10" s="6">
        <v>43621</v>
      </c>
      <c r="N10" s="6">
        <v>48112</v>
      </c>
    </row>
    <row r="11" spans="1:14" ht="19.5" customHeight="1" x14ac:dyDescent="0.2">
      <c r="B11" s="10" t="s">
        <v>38</v>
      </c>
      <c r="C11" s="6">
        <v>0</v>
      </c>
      <c r="D11" s="6">
        <v>0</v>
      </c>
      <c r="E11" s="6">
        <v>213</v>
      </c>
      <c r="F11" s="6">
        <v>14690</v>
      </c>
      <c r="G11" s="6">
        <v>262116</v>
      </c>
      <c r="H11" s="6">
        <v>269784</v>
      </c>
      <c r="I11" s="6">
        <v>272130</v>
      </c>
      <c r="J11" s="6">
        <v>278743</v>
      </c>
      <c r="K11" s="6">
        <v>282192</v>
      </c>
      <c r="L11" s="6">
        <v>284945</v>
      </c>
      <c r="M11" s="6">
        <v>285725</v>
      </c>
      <c r="N11" s="6">
        <v>286068</v>
      </c>
    </row>
    <row r="12" spans="1:14" ht="19.5" customHeight="1" x14ac:dyDescent="0.2">
      <c r="B12" s="8" t="s">
        <v>20</v>
      </c>
      <c r="C12" s="9">
        <f t="shared" ref="C12:H12" si="0">SUM(C5:C11)</f>
        <v>758653</v>
      </c>
      <c r="D12" s="9">
        <f t="shared" si="0"/>
        <v>1539536</v>
      </c>
      <c r="E12" s="9">
        <f t="shared" si="0"/>
        <v>2361000</v>
      </c>
      <c r="F12" s="9">
        <f t="shared" si="0"/>
        <v>3159372</v>
      </c>
      <c r="G12" s="9">
        <f t="shared" si="0"/>
        <v>4155279</v>
      </c>
      <c r="H12" s="9">
        <f t="shared" si="0"/>
        <v>4990464</v>
      </c>
      <c r="I12" s="9">
        <f t="shared" ref="I12:J12" si="1">SUM(I5:I11)</f>
        <v>5742131</v>
      </c>
      <c r="J12" s="9">
        <f t="shared" si="1"/>
        <v>6849159</v>
      </c>
      <c r="K12" s="9">
        <f t="shared" ref="K12:L12" si="2">SUM(K5:K11)</f>
        <v>7657126</v>
      </c>
      <c r="L12" s="9">
        <f t="shared" si="2"/>
        <v>8548218</v>
      </c>
      <c r="M12" s="9">
        <f t="shared" ref="M12:N12" si="3">SUM(M5:M11)</f>
        <v>9399580</v>
      </c>
      <c r="N12" s="9">
        <f t="shared" si="3"/>
        <v>10318692</v>
      </c>
    </row>
    <row r="13" spans="1:14" ht="19.5" customHeight="1" x14ac:dyDescent="0.2"/>
    <row r="15" spans="1:14" x14ac:dyDescent="0.2">
      <c r="L15" s="60"/>
    </row>
    <row r="16" spans="1:14" x14ac:dyDescent="0.2">
      <c r="H16" s="6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počet vyplácaných dôchodkov</vt:lpstr>
      <vt:lpstr>počet dôchodcov</vt:lpstr>
      <vt:lpstr>priemerná výška</vt:lpstr>
      <vt:lpstr>novopriznané dôchodky</vt:lpstr>
      <vt:lpstr>výdavky na dôchodky</vt:lpstr>
    </vt:vector>
  </TitlesOfParts>
  <Company>Sociálna poisťovňa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cp:lastPrinted>2022-01-14T06:57:48Z</cp:lastPrinted>
  <dcterms:created xsi:type="dcterms:W3CDTF">2020-04-15T08:20:05Z</dcterms:created>
  <dcterms:modified xsi:type="dcterms:W3CDTF">2024-02-02T05:38:32Z</dcterms:modified>
</cp:coreProperties>
</file>