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hartsheets/sheet2.xml" ContentType="application/vnd.openxmlformats-officedocument.spreadsheetml.chart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2600"/>
  </bookViews>
  <sheets>
    <sheet name="Tab6" sheetId="1" r:id="rId1"/>
    <sheet name="za roky-6" sheetId="2" r:id="rId2"/>
    <sheet name="Graf1" sheetId="6" r:id="rId3"/>
    <sheet name="Evid6" sheetId="3" r:id="rId4"/>
    <sheet name="US6" sheetId="4" r:id="rId5"/>
    <sheet name="Graf2" sheetId="5" r:id="rId6"/>
    <sheet name="Hárok1" sheetId="7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___tab120" localSheetId="3">#REF!</definedName>
    <definedName name="___tab120" localSheetId="0">#REF!</definedName>
    <definedName name="___tab120" localSheetId="4">#REF!</definedName>
    <definedName name="___tab120" localSheetId="1">#REF!</definedName>
    <definedName name="___tab120">#REF!</definedName>
    <definedName name="__tab120" localSheetId="3">#REF!</definedName>
    <definedName name="__tab120" localSheetId="0">#REF!</definedName>
    <definedName name="__tab120" localSheetId="4">#REF!</definedName>
    <definedName name="__tab120" localSheetId="1">#REF!</definedName>
    <definedName name="__tab120">#REF!</definedName>
    <definedName name="_tab120" localSheetId="3">#REF!</definedName>
    <definedName name="_tab120" localSheetId="0">#REF!</definedName>
    <definedName name="_tab120" localSheetId="4">#REF!</definedName>
    <definedName name="_tab120" localSheetId="1">#REF!</definedName>
    <definedName name="_tab120">#REF!</definedName>
    <definedName name="BudgetTab" localSheetId="3">#REF!</definedName>
    <definedName name="BudgetTab" localSheetId="0">#REF!</definedName>
    <definedName name="BudgetTab" localSheetId="4">#REF!</definedName>
    <definedName name="BudgetTab" localSheetId="1">#REF!</definedName>
    <definedName name="BudgetTab">#REF!</definedName>
    <definedName name="Celk_Zisk" localSheetId="1">[1]Scénář!$E$15</definedName>
    <definedName name="Celk_Zisk">[1]Scénář!$E$15</definedName>
    <definedName name="CelkZisk" localSheetId="3">#REF!</definedName>
    <definedName name="CelkZisk" localSheetId="0">#REF!</definedName>
    <definedName name="CelkZisk" localSheetId="4">#REF!</definedName>
    <definedName name="CelkZisk" localSheetId="1">#REF!</definedName>
    <definedName name="CelkZisk">#REF!</definedName>
    <definedName name="HrubyZisk" localSheetId="3">#REF!</definedName>
    <definedName name="HrubyZisk" localSheetId="0">#REF!</definedName>
    <definedName name="HrubyZisk" localSheetId="4">#REF!</definedName>
    <definedName name="HrubyZisk" localSheetId="1">#REF!</definedName>
    <definedName name="HrubyZisk">#REF!</definedName>
    <definedName name="_xlnm.Print_Titles" localSheetId="0">'Tab6'!$A:$A</definedName>
    <definedName name="NZbozi">[2]Test1!$B$89:$D$96</definedName>
    <definedName name="Opravy" localSheetId="3">#REF!</definedName>
    <definedName name="Opravy" localSheetId="0">#REF!</definedName>
    <definedName name="Opravy" localSheetId="4">#REF!</definedName>
    <definedName name="Opravy" localSheetId="1">#REF!</definedName>
    <definedName name="Opravy">#REF!</definedName>
    <definedName name="Ostatni" localSheetId="3">#REF!</definedName>
    <definedName name="Ostatni" localSheetId="0">#REF!</definedName>
    <definedName name="Ostatni" localSheetId="4">#REF!</definedName>
    <definedName name="Ostatni" localSheetId="1">#REF!</definedName>
    <definedName name="Ostatni">#REF!</definedName>
    <definedName name="PocetNavstev" localSheetId="3">#REF!</definedName>
    <definedName name="PocetNavstev" localSheetId="0">#REF!</definedName>
    <definedName name="PocetNavstev" localSheetId="4">#REF!</definedName>
    <definedName name="PocetNavstev" localSheetId="1">#REF!</definedName>
    <definedName name="PocetNavstev">#REF!</definedName>
    <definedName name="PrijemNaZakaz" localSheetId="3">#REF!</definedName>
    <definedName name="PrijemNaZakaz" localSheetId="0">#REF!</definedName>
    <definedName name="PrijemNaZakaz" localSheetId="4">#REF!</definedName>
    <definedName name="PrijemNaZakaz" localSheetId="1">#REF!</definedName>
    <definedName name="PrijemNaZakaz">#REF!</definedName>
    <definedName name="produkt" localSheetId="3">'[3]Budoucí hodnota - zadání'!#REF!</definedName>
    <definedName name="produkt" localSheetId="0">'[3]Budoucí hodnota - zadání'!#REF!</definedName>
    <definedName name="produkt" localSheetId="4">'[3]Budoucí hodnota - zadání'!#REF!</definedName>
    <definedName name="produkt" localSheetId="1">'[3]Budoucí hodnota - zadání'!#REF!</definedName>
    <definedName name="produkt">'[3]Budoucí hodnota - zadání'!#REF!</definedName>
    <definedName name="produkt22" localSheetId="3">'[4]Budoucí hodnota - zadání'!#REF!</definedName>
    <definedName name="produkt22" localSheetId="0">'[4]Budoucí hodnota - zadání'!#REF!</definedName>
    <definedName name="produkt22" localSheetId="4">'[4]Budoucí hodnota - zadání'!#REF!</definedName>
    <definedName name="produkt22" localSheetId="1">'[4]Budoucí hodnota - zadání'!#REF!</definedName>
    <definedName name="produkt22">'[4]Budoucí hodnota - zadání'!#REF!</definedName>
    <definedName name="PRODUKT3" localSheetId="3">'[4]Budoucí hodnota - zadání'!#REF!</definedName>
    <definedName name="PRODUKT3" localSheetId="0">'[4]Budoucí hodnota - zadání'!#REF!</definedName>
    <definedName name="PRODUKT3" localSheetId="4">'[4]Budoucí hodnota - zadání'!#REF!</definedName>
    <definedName name="PRODUKT3" localSheetId="1">'[4]Budoucí hodnota - zadání'!#REF!</definedName>
    <definedName name="PRODUKT3">'[4]Budoucí hodnota - zadání'!#REF!</definedName>
    <definedName name="Reklama" localSheetId="3">#REF!</definedName>
    <definedName name="Reklama" localSheetId="0">#REF!</definedName>
    <definedName name="Reklama" localSheetId="4">#REF!</definedName>
    <definedName name="Reklama" localSheetId="1">#REF!</definedName>
    <definedName name="Reklama">#REF!</definedName>
    <definedName name="Revenue" localSheetId="3">#REF!</definedName>
    <definedName name="Revenue" localSheetId="0">#REF!</definedName>
    <definedName name="Revenue" localSheetId="4">#REF!</definedName>
    <definedName name="Revenue" localSheetId="1">#REF!</definedName>
    <definedName name="Revenue">#REF!</definedName>
    <definedName name="VydajeNaZakaz" localSheetId="3">#REF!</definedName>
    <definedName name="VydajeNaZakaz" localSheetId="0">#REF!</definedName>
    <definedName name="VydajeNaZakaz" localSheetId="4">#REF!</definedName>
    <definedName name="VydajeNaZakaz" localSheetId="1">#REF!</definedName>
    <definedName name="VydajeNaZakaz">#REF!</definedName>
    <definedName name="Vyplaty" localSheetId="3">#REF!</definedName>
    <definedName name="Vyplaty" localSheetId="0">#REF!</definedName>
    <definedName name="Vyplaty" localSheetId="4">#REF!</definedName>
    <definedName name="Vyplaty" localSheetId="1">#REF!</definedName>
    <definedName name="Vyplaty">#REF!</definedName>
    <definedName name="Zarizeni" localSheetId="3">#REF!</definedName>
    <definedName name="Zarizeni" localSheetId="0">#REF!</definedName>
    <definedName name="Zarizeni" localSheetId="4">#REF!</definedName>
    <definedName name="Zarizeni" localSheetId="1">#REF!</definedName>
    <definedName name="Zarizeni">#REF!</definedName>
    <definedName name="Zásoby" localSheetId="3">#REF!</definedName>
    <definedName name="Zásoby" localSheetId="0">#REF!</definedName>
    <definedName name="Zásoby" localSheetId="4">#REF!</definedName>
    <definedName name="Zásoby" localSheetId="1">#REF!</definedName>
    <definedName name="Zásoby">#REF!</definedName>
    <definedName name="Zbozi">[5]Test1!$B$89:$D$96</definedName>
    <definedName name="ZboziN">[6]Test1!$B$89:$D$96</definedName>
  </definedNames>
  <calcPr calcId="145621"/>
</workbook>
</file>

<file path=xl/calcChain.xml><?xml version="1.0" encoding="utf-8"?>
<calcChain xmlns="http://schemas.openxmlformats.org/spreadsheetml/2006/main">
  <c r="I51" i="3" l="1"/>
  <c r="J51" i="3"/>
  <c r="K51" i="3"/>
  <c r="C23" i="4" l="1"/>
  <c r="M51" i="3"/>
  <c r="H51" i="3"/>
  <c r="F51" i="3"/>
  <c r="E51" i="3"/>
  <c r="D51" i="3"/>
  <c r="C51" i="3"/>
  <c r="B51" i="3"/>
  <c r="N50" i="3"/>
  <c r="N49" i="3"/>
  <c r="N48" i="3"/>
  <c r="N47" i="3"/>
  <c r="N46" i="3"/>
  <c r="N45" i="3"/>
  <c r="N44" i="3"/>
  <c r="N43" i="3"/>
  <c r="N42" i="3"/>
  <c r="N41" i="3"/>
  <c r="N40" i="3"/>
  <c r="N39" i="3"/>
  <c r="N38" i="3"/>
  <c r="N37" i="3"/>
  <c r="N36" i="3"/>
  <c r="N35" i="3"/>
  <c r="N34" i="3"/>
  <c r="N33" i="3"/>
  <c r="N32" i="3"/>
  <c r="N31" i="3"/>
  <c r="N30" i="3"/>
  <c r="N29" i="3"/>
  <c r="N28" i="3"/>
  <c r="N27" i="3"/>
  <c r="N26" i="3"/>
  <c r="N25" i="3"/>
  <c r="N24" i="3"/>
  <c r="N23" i="3"/>
  <c r="N22" i="3"/>
  <c r="N21" i="3"/>
  <c r="N20" i="3"/>
  <c r="N19" i="3"/>
  <c r="N18" i="3"/>
  <c r="N17" i="3"/>
  <c r="N16" i="3"/>
  <c r="L15" i="3"/>
  <c r="L51" i="3" s="1"/>
  <c r="G15" i="3"/>
  <c r="F46" i="2"/>
  <c r="F48" i="2" s="1"/>
  <c r="E46" i="2"/>
  <c r="E48" i="2" s="1"/>
  <c r="D46" i="2"/>
  <c r="D48" i="2" s="1"/>
  <c r="C46" i="2"/>
  <c r="C48" i="2" s="1"/>
  <c r="B46" i="2"/>
  <c r="B48" i="2" s="1"/>
  <c r="H46" i="1"/>
  <c r="H49" i="1" s="1"/>
  <c r="G46" i="1"/>
  <c r="G49" i="1" s="1"/>
  <c r="F46" i="1"/>
  <c r="F49" i="1" s="1"/>
  <c r="E46" i="1"/>
  <c r="E49" i="1" s="1"/>
  <c r="D46" i="1"/>
  <c r="D49" i="1" s="1"/>
  <c r="C46" i="1"/>
  <c r="C49" i="1" s="1"/>
  <c r="B41" i="1"/>
  <c r="B10" i="1"/>
  <c r="N15" i="3" l="1"/>
  <c r="N51" i="3" s="1"/>
  <c r="B46" i="1"/>
  <c r="B49" i="1" s="1"/>
  <c r="G51" i="3"/>
</calcChain>
</file>

<file path=xl/sharedStrings.xml><?xml version="1.0" encoding="utf-8"?>
<sst xmlns="http://schemas.openxmlformats.org/spreadsheetml/2006/main" count="226" uniqueCount="136">
  <si>
    <t>Evidenčný  počet zamestnancov Sociálnej poisťovne  v roku 2014</t>
  </si>
  <si>
    <t>Sociálna poisťovňa,</t>
  </si>
  <si>
    <t>Počet</t>
  </si>
  <si>
    <t xml:space="preserve">Priemerný evidenčný  počet zamestnancov </t>
  </si>
  <si>
    <t xml:space="preserve">Evidenčný počet zamestnancov </t>
  </si>
  <si>
    <t>pobočka</t>
  </si>
  <si>
    <t>zamestnancov</t>
  </si>
  <si>
    <t>prepočítaný za</t>
  </si>
  <si>
    <t>vo fyzických osobách za</t>
  </si>
  <si>
    <t>k 30.6.2014</t>
  </si>
  <si>
    <t>vo fyz.osobách</t>
  </si>
  <si>
    <t>jún</t>
  </si>
  <si>
    <t>za</t>
  </si>
  <si>
    <t>neprepočítaný</t>
  </si>
  <si>
    <t>prepočítaný</t>
  </si>
  <si>
    <t>od 1.6.2014</t>
  </si>
  <si>
    <t>1.-6.2014</t>
  </si>
  <si>
    <t>cez úväzky</t>
  </si>
  <si>
    <t>a</t>
  </si>
  <si>
    <t>Bratislava</t>
  </si>
  <si>
    <t>Trnava</t>
  </si>
  <si>
    <t>Dunajská Streda</t>
  </si>
  <si>
    <t>Galanta</t>
  </si>
  <si>
    <t>Senica</t>
  </si>
  <si>
    <t>Trenčín</t>
  </si>
  <si>
    <t>Považská Bystrica</t>
  </si>
  <si>
    <t>Prievidza</t>
  </si>
  <si>
    <t>Nitra</t>
  </si>
  <si>
    <t>Komárno</t>
  </si>
  <si>
    <t>Levice</t>
  </si>
  <si>
    <t>Nové Zámky</t>
  </si>
  <si>
    <t>Topoľčany</t>
  </si>
  <si>
    <t>Žilina</t>
  </si>
  <si>
    <t>Čadca</t>
  </si>
  <si>
    <t>Dolný Kubín</t>
  </si>
  <si>
    <t>Liptovský Mikuláš</t>
  </si>
  <si>
    <t>Martin</t>
  </si>
  <si>
    <t>Banská Bystrica</t>
  </si>
  <si>
    <t>Lučenec</t>
  </si>
  <si>
    <t>Rimavská Sobota</t>
  </si>
  <si>
    <t>Veľký Krtíš</t>
  </si>
  <si>
    <t xml:space="preserve">Zvolen </t>
  </si>
  <si>
    <t>Žiar nad Hronom</t>
  </si>
  <si>
    <t>Prešov</t>
  </si>
  <si>
    <t>Bardejov</t>
  </si>
  <si>
    <t>Humenné</t>
  </si>
  <si>
    <t xml:space="preserve">Poprad </t>
  </si>
  <si>
    <t>Stará Ľubovňa</t>
  </si>
  <si>
    <t>Svidník</t>
  </si>
  <si>
    <t>Vranov nad Topľou</t>
  </si>
  <si>
    <t>Košice</t>
  </si>
  <si>
    <t>Michalovce</t>
  </si>
  <si>
    <t>Rožňava</t>
  </si>
  <si>
    <t>Spišská Nová Ves</t>
  </si>
  <si>
    <t>Trebišov</t>
  </si>
  <si>
    <t>Spolu pobočky</t>
  </si>
  <si>
    <t>Ústredie</t>
  </si>
  <si>
    <t>Celkom</t>
  </si>
  <si>
    <t>Sociálna poisťovňa</t>
  </si>
  <si>
    <t xml:space="preserve"> </t>
  </si>
  <si>
    <t>Skutočný priemerný evidenčný prepočítaný počet zamestnancov</t>
  </si>
  <si>
    <t>za jednotlivé roky</t>
  </si>
  <si>
    <t>za rok 2010</t>
  </si>
  <si>
    <t>za  rok 2011</t>
  </si>
  <si>
    <t>za rok  2012</t>
  </si>
  <si>
    <t>za rok 2013</t>
  </si>
  <si>
    <t>za 1.-6.2014</t>
  </si>
  <si>
    <t>Bratislava-okolie</t>
  </si>
  <si>
    <t>Košice-okolie</t>
  </si>
  <si>
    <t>Spolu</t>
  </si>
  <si>
    <t>Celkom Sociálna poisťovňa</t>
  </si>
  <si>
    <t>Prehľad o evidenčnom počte zamestnancov pobočiek Sociálnej poisťovne k 30. júnu 2014</t>
  </si>
  <si>
    <t>podľa organizačných útvarov</t>
  </si>
  <si>
    <t>Evidenčný počet zamestnancov  k 30. júnu 2014</t>
  </si>
  <si>
    <t>vo fyzických osobách</t>
  </si>
  <si>
    <t>útvar</t>
  </si>
  <si>
    <t>dôchodko-</t>
  </si>
  <si>
    <t>ekonomiky</t>
  </si>
  <si>
    <t>vymáhania</t>
  </si>
  <si>
    <t>referát</t>
  </si>
  <si>
    <t>nemocen-</t>
  </si>
  <si>
    <t>riaditeľ</t>
  </si>
  <si>
    <t>úrazového</t>
  </si>
  <si>
    <t>poistenia  v</t>
  </si>
  <si>
    <t>lekárskej</t>
  </si>
  <si>
    <t>súhrnný</t>
  </si>
  <si>
    <t>vého</t>
  </si>
  <si>
    <t xml:space="preserve">a </t>
  </si>
  <si>
    <t>pohľadávok</t>
  </si>
  <si>
    <t>informatiky</t>
  </si>
  <si>
    <t>sťažností</t>
  </si>
  <si>
    <t>ského</t>
  </si>
  <si>
    <t>pobočky</t>
  </si>
  <si>
    <t>poistenia</t>
  </si>
  <si>
    <t>nezamestn.a</t>
  </si>
  <si>
    <t>posudkovej</t>
  </si>
  <si>
    <t>poistného</t>
  </si>
  <si>
    <t>odbor</t>
  </si>
  <si>
    <t>prevádzky</t>
  </si>
  <si>
    <t>a informácií</t>
  </si>
  <si>
    <t>garanč. poist.</t>
  </si>
  <si>
    <t>činnosti</t>
  </si>
  <si>
    <t xml:space="preserve">                                                                                                                 </t>
  </si>
  <si>
    <t xml:space="preserve">  </t>
  </si>
  <si>
    <t>Prehľad o evidenčnom počet zamestnancov ústredia Sociálnej poisťovne k 30. júnu 2014</t>
  </si>
  <si>
    <t xml:space="preserve">podľa organizačných útvarov </t>
  </si>
  <si>
    <t>Organizačný</t>
  </si>
  <si>
    <t>Názov organizačného útvaru</t>
  </si>
  <si>
    <t>Evidenčný počet</t>
  </si>
  <si>
    <t>zamestnancov k 30.6. 2014</t>
  </si>
  <si>
    <t>b</t>
  </si>
  <si>
    <t>R</t>
  </si>
  <si>
    <t xml:space="preserve">  Generálny riaditeľ Sociálnej poisťovne</t>
  </si>
  <si>
    <t>HK</t>
  </si>
  <si>
    <t xml:space="preserve">  Hlavný kontrolór</t>
  </si>
  <si>
    <t>Rk</t>
  </si>
  <si>
    <t xml:space="preserve">  Kancelária generálneho riaditeľa</t>
  </si>
  <si>
    <t>03</t>
  </si>
  <si>
    <t xml:space="preserve">  Komunikačný odbor</t>
  </si>
  <si>
    <t>04</t>
  </si>
  <si>
    <t xml:space="preserve">  Odbor kontroly a sťažnosti</t>
  </si>
  <si>
    <t>05</t>
  </si>
  <si>
    <t xml:space="preserve">  Odbor ľudských zdrojov</t>
  </si>
  <si>
    <t>06</t>
  </si>
  <si>
    <t xml:space="preserve">  Odbor právnej služby a zahraničných vzťahov </t>
  </si>
  <si>
    <t>S1</t>
  </si>
  <si>
    <t xml:space="preserve">  Sekcia dôchodkového poistenia</t>
  </si>
  <si>
    <t>S2</t>
  </si>
  <si>
    <t xml:space="preserve">  Sekcia NP, ÚP, PvN a GP a LPČ</t>
  </si>
  <si>
    <t>S3</t>
  </si>
  <si>
    <t xml:space="preserve">  Sekcia ekonomiky</t>
  </si>
  <si>
    <t>S4</t>
  </si>
  <si>
    <t xml:space="preserve">  Sekcia informatiky</t>
  </si>
  <si>
    <t>S5</t>
  </si>
  <si>
    <t xml:space="preserve">  Sekcia stratégie a obslužných činností</t>
  </si>
  <si>
    <t xml:space="preserve"> Spolu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</si>
</sst>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#,##0.0"/>
    <numFmt numFmtId="165" formatCode="&quot;$&quot;#,##0;[Red]\-&quot;$&quot;#,##0"/>
    <numFmt numFmtId="166" formatCode="m\o\n\th\ d\,\ \y\y\y\y"/>
    <numFmt numFmtId="167" formatCode=";;"/>
    <numFmt numFmtId="168" formatCode="_-* #,##0.0\ _S_k_-;\-* #,##0.0\ _S_k_-;_-* &quot;-&quot;?\ _S_k_-;_-@_-"/>
    <numFmt numFmtId="169" formatCode="_-* #,##0\ _S_k_-;\-* #,##0\ _S_k_-;_-* &quot;-&quot;\ _S_k_-;_-@_-"/>
  </numFmts>
  <fonts count="36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Arial CE"/>
      <family val="2"/>
      <charset val="238"/>
    </font>
    <font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2"/>
      <name val="Arial CE"/>
      <family val="2"/>
      <charset val="238"/>
    </font>
    <font>
      <b/>
      <sz val="12"/>
      <name val="Arial CE"/>
      <charset val="238"/>
    </font>
    <font>
      <b/>
      <sz val="11"/>
      <name val="Arial CE"/>
      <family val="2"/>
      <charset val="238"/>
    </font>
    <font>
      <b/>
      <sz val="14"/>
      <name val="Arial CE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sz val="1"/>
      <color indexed="8"/>
      <name val="Courier"/>
      <family val="1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"/>
      <color indexed="8"/>
      <name val="Courier"/>
      <family val="1"/>
      <charset val="238"/>
    </font>
    <font>
      <b/>
      <sz val="11"/>
      <color indexed="9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Arial CE"/>
      <charset val="238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sz val="12"/>
      <name val="Arial CE"/>
      <charset val="238"/>
    </font>
    <font>
      <b/>
      <sz val="16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12"/>
      <name val="Arial"/>
      <family val="2"/>
      <charset val="238"/>
    </font>
    <font>
      <b/>
      <sz val="14"/>
      <name val="Arial"/>
      <family val="2"/>
      <charset val="238"/>
    </font>
    <font>
      <b/>
      <sz val="10"/>
      <name val="Arial CE"/>
      <family val="2"/>
      <charset val="238"/>
    </font>
  </fonts>
  <fills count="1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41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55"/>
      </patternFill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55">
    <xf numFmtId="0" fontId="0" fillId="0" borderId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3" borderId="0" applyNumberFormat="0" applyBorder="0" applyAlignment="0" applyProtection="0"/>
    <xf numFmtId="0" fontId="10" fillId="6" borderId="0" applyNumberFormat="0" applyBorder="0" applyAlignment="0" applyProtection="0"/>
    <xf numFmtId="0" fontId="10" fillId="4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4" borderId="0" applyNumberFormat="0" applyBorder="0" applyAlignment="0" applyProtection="0"/>
    <xf numFmtId="0" fontId="11" fillId="11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7" borderId="0" applyNumberFormat="0" applyBorder="0" applyAlignment="0" applyProtection="0"/>
    <xf numFmtId="0" fontId="11" fillId="11" borderId="0" applyNumberFormat="0" applyBorder="0" applyAlignment="0" applyProtection="0"/>
    <xf numFmtId="0" fontId="11" fillId="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5" borderId="0" applyNumberFormat="0" applyBorder="0" applyAlignment="0" applyProtection="0"/>
    <xf numFmtId="0" fontId="12" fillId="16" borderId="0" applyNumberFormat="0" applyBorder="0" applyAlignment="0" applyProtection="0"/>
    <xf numFmtId="0" fontId="13" fillId="3" borderId="19" applyNumberFormat="0" applyAlignment="0" applyProtection="0"/>
    <xf numFmtId="3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4" fillId="0" borderId="0">
      <protection locked="0"/>
    </xf>
    <xf numFmtId="0" fontId="15" fillId="0" borderId="0" applyNumberFormat="0" applyFill="0" applyBorder="0" applyAlignment="0" applyProtection="0"/>
    <xf numFmtId="167" fontId="14" fillId="0" borderId="0">
      <protection locked="0"/>
    </xf>
    <xf numFmtId="0" fontId="16" fillId="17" borderId="0" applyNumberFormat="0" applyBorder="0" applyAlignment="0" applyProtection="0"/>
    <xf numFmtId="0" fontId="17" fillId="0" borderId="20" applyNumberFormat="0" applyFill="0" applyAlignment="0" applyProtection="0"/>
    <xf numFmtId="0" fontId="18" fillId="0" borderId="21" applyNumberFormat="0" applyFill="0" applyAlignment="0" applyProtection="0"/>
    <xf numFmtId="0" fontId="19" fillId="0" borderId="22" applyNumberFormat="0" applyFill="0" applyAlignment="0" applyProtection="0"/>
    <xf numFmtId="0" fontId="19" fillId="0" borderId="0" applyNumberFormat="0" applyFill="0" applyBorder="0" applyAlignment="0" applyProtection="0"/>
    <xf numFmtId="0" fontId="20" fillId="0" borderId="0">
      <protection locked="0"/>
    </xf>
    <xf numFmtId="0" fontId="20" fillId="0" borderId="0">
      <protection locked="0"/>
    </xf>
    <xf numFmtId="0" fontId="21" fillId="18" borderId="23" applyNumberFormat="0" applyAlignment="0" applyProtection="0"/>
    <xf numFmtId="0" fontId="22" fillId="4" borderId="19" applyNumberFormat="0" applyAlignment="0" applyProtection="0"/>
    <xf numFmtId="0" fontId="23" fillId="0" borderId="24" applyNumberFormat="0" applyFill="0" applyAlignment="0" applyProtection="0"/>
    <xf numFmtId="0" fontId="24" fillId="9" borderId="0" applyNumberFormat="0" applyBorder="0" applyAlignment="0" applyProtection="0"/>
    <xf numFmtId="0" fontId="1" fillId="0" borderId="0"/>
    <xf numFmtId="0" fontId="1" fillId="0" borderId="0"/>
    <xf numFmtId="0" fontId="2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" borderId="25" applyNumberFormat="0" applyFont="0" applyAlignment="0" applyProtection="0"/>
    <xf numFmtId="0" fontId="26" fillId="3" borderId="26" applyNumberFormat="0" applyAlignment="0" applyProtection="0"/>
    <xf numFmtId="0" fontId="27" fillId="0" borderId="0" applyNumberFormat="0" applyFill="0" applyBorder="0" applyAlignment="0" applyProtection="0"/>
    <xf numFmtId="0" fontId="14" fillId="0" borderId="27">
      <protection locked="0"/>
    </xf>
    <xf numFmtId="0" fontId="28" fillId="0" borderId="0" applyNumberFormat="0" applyFill="0" applyBorder="0" applyAlignment="0" applyProtection="0"/>
  </cellStyleXfs>
  <cellXfs count="147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0" xfId="0" applyFont="1" applyBorder="1"/>
    <xf numFmtId="0" fontId="3" fillId="0" borderId="11" xfId="0" applyFont="1" applyBorder="1"/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3" fontId="6" fillId="0" borderId="13" xfId="0" applyNumberFormat="1" applyFont="1" applyBorder="1"/>
    <xf numFmtId="2" fontId="6" fillId="0" borderId="13" xfId="0" applyNumberFormat="1" applyFont="1" applyBorder="1"/>
    <xf numFmtId="2" fontId="3" fillId="0" borderId="0" xfId="0" applyNumberFormat="1" applyFont="1" applyBorder="1"/>
    <xf numFmtId="164" fontId="3" fillId="0" borderId="0" xfId="0" applyNumberFormat="1" applyFont="1"/>
    <xf numFmtId="3" fontId="6" fillId="0" borderId="15" xfId="0" applyNumberFormat="1" applyFont="1" applyBorder="1"/>
    <xf numFmtId="2" fontId="6" fillId="0" borderId="15" xfId="0" applyNumberFormat="1" applyFont="1" applyBorder="1"/>
    <xf numFmtId="3" fontId="6" fillId="2" borderId="15" xfId="0" applyNumberFormat="1" applyFont="1" applyFill="1" applyBorder="1"/>
    <xf numFmtId="3" fontId="6" fillId="0" borderId="17" xfId="0" applyNumberFormat="1" applyFont="1" applyBorder="1"/>
    <xf numFmtId="2" fontId="6" fillId="0" borderId="17" xfId="0" applyNumberFormat="1" applyFont="1" applyBorder="1"/>
    <xf numFmtId="3" fontId="8" fillId="0" borderId="12" xfId="0" applyNumberFormat="1" applyFont="1" applyFill="1" applyBorder="1"/>
    <xf numFmtId="4" fontId="4" fillId="0" borderId="12" xfId="0" applyNumberFormat="1" applyFont="1" applyBorder="1"/>
    <xf numFmtId="0" fontId="4" fillId="0" borderId="10" xfId="0" applyFont="1" applyBorder="1"/>
    <xf numFmtId="4" fontId="4" fillId="0" borderId="10" xfId="0" applyNumberFormat="1" applyFont="1" applyBorder="1"/>
    <xf numFmtId="4" fontId="3" fillId="0" borderId="0" xfId="0" applyNumberFormat="1" applyFont="1" applyBorder="1"/>
    <xf numFmtId="0" fontId="4" fillId="0" borderId="1" xfId="0" applyFont="1" applyBorder="1"/>
    <xf numFmtId="4" fontId="4" fillId="0" borderId="1" xfId="0" applyNumberFormat="1" applyFont="1" applyBorder="1"/>
    <xf numFmtId="4" fontId="3" fillId="0" borderId="0" xfId="0" applyNumberFormat="1" applyFont="1"/>
    <xf numFmtId="0" fontId="4" fillId="0" borderId="11" xfId="0" applyFont="1" applyBorder="1"/>
    <xf numFmtId="3" fontId="2" fillId="0" borderId="11" xfId="0" applyNumberFormat="1" applyFont="1" applyBorder="1"/>
    <xf numFmtId="4" fontId="2" fillId="0" borderId="11" xfId="0" applyNumberFormat="1" applyFont="1" applyBorder="1"/>
    <xf numFmtId="2" fontId="3" fillId="0" borderId="0" xfId="0" applyNumberFormat="1" applyFont="1"/>
    <xf numFmtId="0" fontId="3" fillId="0" borderId="0" xfId="44" applyFont="1"/>
    <xf numFmtId="0" fontId="3" fillId="0" borderId="1" xfId="44" applyFont="1" applyBorder="1" applyAlignment="1">
      <alignment horizontal="center"/>
    </xf>
    <xf numFmtId="0" fontId="3" fillId="0" borderId="5" xfId="44" applyFont="1" applyBorder="1" applyAlignment="1">
      <alignment horizontal="center"/>
    </xf>
    <xf numFmtId="0" fontId="5" fillId="0" borderId="1" xfId="44" applyFont="1" applyBorder="1" applyAlignment="1">
      <alignment horizontal="center"/>
    </xf>
    <xf numFmtId="0" fontId="3" fillId="0" borderId="12" xfId="44" applyFont="1" applyBorder="1" applyAlignment="1">
      <alignment horizontal="center"/>
    </xf>
    <xf numFmtId="3" fontId="6" fillId="0" borderId="13" xfId="44" applyNumberFormat="1" applyFont="1" applyBorder="1"/>
    <xf numFmtId="168" fontId="29" fillId="0" borderId="10" xfId="44" applyNumberFormat="1" applyFont="1" applyBorder="1"/>
    <xf numFmtId="168" fontId="29" fillId="0" borderId="15" xfId="44" applyNumberFormat="1" applyFont="1" applyBorder="1"/>
    <xf numFmtId="3" fontId="6" fillId="0" borderId="15" xfId="44" applyNumberFormat="1" applyFont="1" applyBorder="1"/>
    <xf numFmtId="3" fontId="6" fillId="2" borderId="15" xfId="44" applyNumberFormat="1" applyFont="1" applyFill="1" applyBorder="1"/>
    <xf numFmtId="3" fontId="6" fillId="0" borderId="17" xfId="44" applyNumberFormat="1" applyFont="1" applyBorder="1"/>
    <xf numFmtId="168" fontId="29" fillId="0" borderId="17" xfId="44" applyNumberFormat="1" applyFont="1" applyBorder="1"/>
    <xf numFmtId="3" fontId="8" fillId="0" borderId="1" xfId="44" applyNumberFormat="1" applyFont="1" applyFill="1" applyBorder="1"/>
    <xf numFmtId="168" fontId="7" fillId="0" borderId="1" xfId="44" applyNumberFormat="1" applyFont="1" applyBorder="1"/>
    <xf numFmtId="0" fontId="4" fillId="0" borderId="12" xfId="44" applyFont="1" applyBorder="1"/>
    <xf numFmtId="168" fontId="7" fillId="0" borderId="12" xfId="44" applyNumberFormat="1" applyFont="1" applyBorder="1"/>
    <xf numFmtId="0" fontId="4" fillId="0" borderId="11" xfId="44" applyFont="1" applyBorder="1" applyAlignment="1">
      <alignment wrapText="1"/>
    </xf>
    <xf numFmtId="168" fontId="9" fillId="0" borderId="11" xfId="44" applyNumberFormat="1" applyFont="1" applyBorder="1"/>
    <xf numFmtId="168" fontId="9" fillId="0" borderId="0" xfId="44" applyNumberFormat="1" applyFont="1" applyBorder="1"/>
    <xf numFmtId="0" fontId="3" fillId="0" borderId="2" xfId="0" applyFont="1" applyBorder="1" applyAlignment="1">
      <alignment horizontal="center"/>
    </xf>
    <xf numFmtId="0" fontId="31" fillId="0" borderId="0" xfId="0" applyFont="1" applyBorder="1" applyAlignment="1">
      <alignment horizontal="center"/>
    </xf>
    <xf numFmtId="0" fontId="31" fillId="0" borderId="10" xfId="0" applyFont="1" applyBorder="1" applyAlignment="1">
      <alignment horizontal="center"/>
    </xf>
    <xf numFmtId="0" fontId="3" fillId="0" borderId="5" xfId="0" applyFont="1" applyBorder="1"/>
    <xf numFmtId="0" fontId="3" fillId="0" borderId="8" xfId="0" applyFont="1" applyBorder="1"/>
    <xf numFmtId="0" fontId="0" fillId="0" borderId="12" xfId="0" applyBorder="1" applyAlignment="1">
      <alignment horizontal="center"/>
    </xf>
    <xf numFmtId="3" fontId="6" fillId="0" borderId="29" xfId="0" applyNumberFormat="1" applyFont="1" applyBorder="1"/>
    <xf numFmtId="169" fontId="31" fillId="0" borderId="13" xfId="0" applyNumberFormat="1" applyFont="1" applyBorder="1"/>
    <xf numFmtId="169" fontId="32" fillId="0" borderId="0" xfId="0" applyNumberFormat="1" applyFont="1" applyBorder="1"/>
    <xf numFmtId="3" fontId="6" fillId="0" borderId="30" xfId="0" applyNumberFormat="1" applyFont="1" applyBorder="1"/>
    <xf numFmtId="169" fontId="31" fillId="0" borderId="15" xfId="0" applyNumberFormat="1" applyFont="1" applyBorder="1"/>
    <xf numFmtId="169" fontId="31" fillId="0" borderId="15" xfId="0" applyNumberFormat="1" applyFont="1" applyFill="1" applyBorder="1"/>
    <xf numFmtId="169" fontId="31" fillId="0" borderId="32" xfId="0" applyNumberFormat="1" applyFont="1" applyBorder="1"/>
    <xf numFmtId="3" fontId="7" fillId="0" borderId="6" xfId="0" applyNumberFormat="1" applyFont="1" applyFill="1" applyBorder="1"/>
    <xf numFmtId="169" fontId="31" fillId="0" borderId="12" xfId="0" applyNumberFormat="1" applyFont="1" applyBorder="1"/>
    <xf numFmtId="169" fontId="31" fillId="0" borderId="3" xfId="0" applyNumberFormat="1" applyFont="1" applyFill="1" applyBorder="1"/>
    <xf numFmtId="0" fontId="33" fillId="0" borderId="0" xfId="0" applyFont="1" applyAlignment="1">
      <alignment horizontal="right"/>
    </xf>
    <xf numFmtId="0" fontId="31" fillId="0" borderId="1" xfId="0" applyFont="1" applyBorder="1" applyAlignment="1">
      <alignment horizontal="center"/>
    </xf>
    <xf numFmtId="0" fontId="31" fillId="0" borderId="3" xfId="0" applyFont="1" applyBorder="1" applyAlignment="1">
      <alignment horizontal="center"/>
    </xf>
    <xf numFmtId="0" fontId="31" fillId="0" borderId="11" xfId="0" applyFont="1" applyBorder="1" applyAlignment="1">
      <alignment horizontal="center"/>
    </xf>
    <xf numFmtId="0" fontId="31" fillId="0" borderId="33" xfId="0" applyFont="1" applyBorder="1"/>
    <xf numFmtId="0" fontId="0" fillId="0" borderId="7" xfId="0" applyBorder="1" applyAlignment="1">
      <alignment horizontal="center"/>
    </xf>
    <xf numFmtId="49" fontId="33" fillId="0" borderId="10" xfId="0" applyNumberFormat="1" applyFont="1" applyBorder="1" applyAlignment="1">
      <alignment horizontal="center"/>
    </xf>
    <xf numFmtId="0" fontId="33" fillId="0" borderId="0" xfId="0" applyFont="1"/>
    <xf numFmtId="169" fontId="33" fillId="0" borderId="10" xfId="0" applyNumberFormat="1" applyFont="1" applyBorder="1"/>
    <xf numFmtId="49" fontId="33" fillId="0" borderId="15" xfId="0" applyNumberFormat="1" applyFont="1" applyBorder="1" applyAlignment="1">
      <alignment horizontal="center"/>
    </xf>
    <xf numFmtId="0" fontId="33" fillId="0" borderId="16" xfId="0" applyFont="1" applyBorder="1"/>
    <xf numFmtId="169" fontId="33" fillId="0" borderId="15" xfId="0" applyNumberFormat="1" applyFont="1" applyBorder="1"/>
    <xf numFmtId="49" fontId="33" fillId="0" borderId="11" xfId="0" applyNumberFormat="1" applyFont="1" applyBorder="1" applyAlignment="1">
      <alignment horizontal="center"/>
    </xf>
    <xf numFmtId="169" fontId="34" fillId="0" borderId="12" xfId="0" applyNumberFormat="1" applyFont="1" applyBorder="1"/>
    <xf numFmtId="49" fontId="33" fillId="0" borderId="0" xfId="0" applyNumberFormat="1" applyFont="1"/>
    <xf numFmtId="49" fontId="0" fillId="0" borderId="0" xfId="0" applyNumberFormat="1"/>
    <xf numFmtId="0" fontId="35" fillId="0" borderId="2" xfId="0" applyFont="1" applyBorder="1" applyAlignment="1">
      <alignment horizontal="center"/>
    </xf>
    <xf numFmtId="0" fontId="35" fillId="0" borderId="5" xfId="0" applyFont="1" applyBorder="1" applyAlignment="1">
      <alignment horizontal="center"/>
    </xf>
    <xf numFmtId="0" fontId="35" fillId="0" borderId="1" xfId="0" applyFont="1" applyBorder="1" applyAlignment="1">
      <alignment horizontal="center"/>
    </xf>
    <xf numFmtId="0" fontId="35" fillId="0" borderId="8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5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3" fontId="4" fillId="0" borderId="13" xfId="0" applyNumberFormat="1" applyFont="1" applyBorder="1"/>
    <xf numFmtId="2" fontId="6" fillId="0" borderId="14" xfId="0" applyNumberFormat="1" applyFont="1" applyBorder="1"/>
    <xf numFmtId="0" fontId="6" fillId="0" borderId="14" xfId="0" applyFont="1" applyBorder="1"/>
    <xf numFmtId="3" fontId="4" fillId="0" borderId="15" xfId="0" applyNumberFormat="1" applyFont="1" applyBorder="1"/>
    <xf numFmtId="2" fontId="6" fillId="0" borderId="16" xfId="0" applyNumberFormat="1" applyFont="1" applyBorder="1"/>
    <xf numFmtId="0" fontId="6" fillId="0" borderId="16" xfId="0" applyFont="1" applyBorder="1"/>
    <xf numFmtId="3" fontId="4" fillId="2" borderId="15" xfId="0" applyNumberFormat="1" applyFont="1" applyFill="1" applyBorder="1"/>
    <xf numFmtId="1" fontId="6" fillId="0" borderId="16" xfId="0" applyNumberFormat="1" applyFont="1" applyBorder="1"/>
    <xf numFmtId="2" fontId="6" fillId="0" borderId="18" xfId="0" applyNumberFormat="1" applyFont="1" applyBorder="1"/>
    <xf numFmtId="0" fontId="6" fillId="0" borderId="18" xfId="0" applyFont="1" applyBorder="1"/>
    <xf numFmtId="3" fontId="4" fillId="0" borderId="12" xfId="0" applyNumberFormat="1" applyFont="1" applyBorder="1"/>
    <xf numFmtId="3" fontId="4" fillId="0" borderId="7" xfId="0" applyNumberFormat="1" applyFont="1" applyBorder="1"/>
    <xf numFmtId="3" fontId="4" fillId="0" borderId="10" xfId="0" applyNumberFormat="1" applyFont="1" applyBorder="1"/>
    <xf numFmtId="4" fontId="4" fillId="0" borderId="0" xfId="0" applyNumberFormat="1" applyFont="1"/>
    <xf numFmtId="3" fontId="4" fillId="0" borderId="0" xfId="0" applyNumberFormat="1" applyFont="1"/>
    <xf numFmtId="3" fontId="2" fillId="0" borderId="1" xfId="0" applyNumberFormat="1" applyFont="1" applyBorder="1"/>
    <xf numFmtId="3" fontId="4" fillId="0" borderId="3" xfId="0" applyNumberFormat="1" applyFont="1" applyBorder="1"/>
    <xf numFmtId="0" fontId="0" fillId="0" borderId="0" xfId="0" applyFont="1"/>
    <xf numFmtId="0" fontId="0" fillId="0" borderId="0" xfId="0" applyFont="1" applyBorder="1"/>
    <xf numFmtId="0" fontId="0" fillId="0" borderId="1" xfId="0" applyFont="1" applyBorder="1" applyAlignment="1">
      <alignment horizontal="center"/>
    </xf>
    <xf numFmtId="0" fontId="0" fillId="0" borderId="10" xfId="0" applyFont="1" applyBorder="1"/>
    <xf numFmtId="0" fontId="0" fillId="0" borderId="10" xfId="0" applyFont="1" applyBorder="1" applyAlignment="1">
      <alignment horizontal="center"/>
    </xf>
    <xf numFmtId="0" fontId="0" fillId="0" borderId="11" xfId="0" applyFont="1" applyBorder="1" applyAlignment="1">
      <alignment horizontal="center"/>
    </xf>
    <xf numFmtId="0" fontId="0" fillId="0" borderId="11" xfId="0" applyFont="1" applyFill="1" applyBorder="1" applyAlignment="1">
      <alignment horizontal="center"/>
    </xf>
    <xf numFmtId="0" fontId="0" fillId="0" borderId="11" xfId="0" applyFont="1" applyBorder="1"/>
    <xf numFmtId="0" fontId="0" fillId="0" borderId="0" xfId="0" applyFont="1" applyFill="1" applyBorder="1" applyAlignment="1">
      <alignment horizontal="center"/>
    </xf>
    <xf numFmtId="0" fontId="0" fillId="0" borderId="12" xfId="0" applyFont="1" applyBorder="1" applyAlignment="1">
      <alignment horizontal="center"/>
    </xf>
    <xf numFmtId="169" fontId="0" fillId="0" borderId="13" xfId="0" applyNumberFormat="1" applyFont="1" applyBorder="1"/>
    <xf numFmtId="169" fontId="0" fillId="0" borderId="0" xfId="0" applyNumberFormat="1" applyFont="1" applyBorder="1"/>
    <xf numFmtId="169" fontId="0" fillId="0" borderId="15" xfId="0" applyNumberFormat="1" applyFont="1" applyBorder="1"/>
    <xf numFmtId="3" fontId="6" fillId="0" borderId="30" xfId="0" applyNumberFormat="1" applyFont="1" applyFill="1" applyBorder="1"/>
    <xf numFmtId="169" fontId="0" fillId="0" borderId="15" xfId="0" applyNumberFormat="1" applyFont="1" applyFill="1" applyBorder="1"/>
    <xf numFmtId="169" fontId="0" fillId="0" borderId="0" xfId="0" applyNumberFormat="1" applyFont="1"/>
    <xf numFmtId="3" fontId="6" fillId="2" borderId="30" xfId="0" applyNumberFormat="1" applyFont="1" applyFill="1" applyBorder="1"/>
    <xf numFmtId="3" fontId="6" fillId="0" borderId="31" xfId="0" applyNumberFormat="1" applyFont="1" applyBorder="1"/>
    <xf numFmtId="169" fontId="0" fillId="0" borderId="32" xfId="0" applyNumberFormat="1" applyFont="1" applyFill="1" applyBorder="1"/>
    <xf numFmtId="169" fontId="0" fillId="0" borderId="32" xfId="0" applyNumberFormat="1" applyFont="1" applyBorder="1"/>
    <xf numFmtId="0" fontId="2" fillId="0" borderId="0" xfId="0" applyFont="1" applyAlignment="1">
      <alignment horizontal="center"/>
    </xf>
    <xf numFmtId="0" fontId="35" fillId="0" borderId="2" xfId="0" applyFont="1" applyBorder="1" applyAlignment="1">
      <alignment horizontal="center"/>
    </xf>
    <xf numFmtId="0" fontId="35" fillId="0" borderId="3" xfId="0" applyFont="1" applyBorder="1" applyAlignment="1">
      <alignment horizontal="center"/>
    </xf>
    <xf numFmtId="0" fontId="35" fillId="0" borderId="4" xfId="0" applyFont="1" applyBorder="1" applyAlignment="1">
      <alignment horizontal="center"/>
    </xf>
    <xf numFmtId="0" fontId="35" fillId="0" borderId="6" xfId="0" applyFont="1" applyBorder="1" applyAlignment="1">
      <alignment horizontal="center"/>
    </xf>
    <xf numFmtId="0" fontId="35" fillId="0" borderId="7" xfId="0" applyFont="1" applyBorder="1" applyAlignment="1">
      <alignment horizontal="center"/>
    </xf>
    <xf numFmtId="0" fontId="35" fillId="0" borderId="8" xfId="0" applyFont="1" applyBorder="1" applyAlignment="1">
      <alignment horizontal="center"/>
    </xf>
    <xf numFmtId="0" fontId="35" fillId="0" borderId="9" xfId="0" applyFont="1" applyBorder="1" applyAlignment="1">
      <alignment horizontal="center"/>
    </xf>
    <xf numFmtId="0" fontId="2" fillId="0" borderId="0" xfId="44" applyFont="1" applyAlignment="1">
      <alignment horizontal="center"/>
    </xf>
    <xf numFmtId="0" fontId="5" fillId="0" borderId="7" xfId="44" applyFont="1" applyBorder="1" applyAlignment="1">
      <alignment horizontal="center"/>
    </xf>
    <xf numFmtId="0" fontId="5" fillId="0" borderId="28" xfId="44" applyFont="1" applyBorder="1" applyAlignment="1">
      <alignment horizontal="center"/>
    </xf>
    <xf numFmtId="0" fontId="30" fillId="0" borderId="0" xfId="0" applyFont="1" applyAlignment="1">
      <alignment horizontal="center"/>
    </xf>
    <xf numFmtId="0" fontId="31" fillId="0" borderId="6" xfId="0" applyFont="1" applyBorder="1" applyAlignment="1">
      <alignment horizontal="center"/>
    </xf>
    <xf numFmtId="0" fontId="31" fillId="0" borderId="7" xfId="0" applyFont="1" applyBorder="1" applyAlignment="1">
      <alignment horizontal="center"/>
    </xf>
    <xf numFmtId="0" fontId="31" fillId="0" borderId="28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28" xfId="0" applyFont="1" applyBorder="1" applyAlignment="1">
      <alignment horizontal="center"/>
    </xf>
    <xf numFmtId="0" fontId="34" fillId="0" borderId="0" xfId="0" applyFont="1" applyAlignment="1">
      <alignment horizontal="center"/>
    </xf>
    <xf numFmtId="49" fontId="34" fillId="0" borderId="6" xfId="0" applyNumberFormat="1" applyFont="1" applyBorder="1" applyAlignment="1">
      <alignment horizontal="center"/>
    </xf>
    <xf numFmtId="49" fontId="34" fillId="0" borderId="28" xfId="0" applyNumberFormat="1" applyFont="1" applyBorder="1" applyAlignment="1">
      <alignment horizontal="center"/>
    </xf>
  </cellXfs>
  <cellStyles count="55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omma [0]" xfId="27"/>
    <cellStyle name="Currency [0]" xfId="28"/>
    <cellStyle name="Date" xfId="29"/>
    <cellStyle name="Explanatory Text" xfId="30"/>
    <cellStyle name="Fixed" xfId="31"/>
    <cellStyle name="Good" xfId="32"/>
    <cellStyle name="Heading 1" xfId="33"/>
    <cellStyle name="Heading 2" xfId="34"/>
    <cellStyle name="Heading 3" xfId="35"/>
    <cellStyle name="Heading 4" xfId="36"/>
    <cellStyle name="Heading1" xfId="37"/>
    <cellStyle name="Heading2" xfId="38"/>
    <cellStyle name="Check Cell" xfId="39"/>
    <cellStyle name="Input" xfId="40"/>
    <cellStyle name="Linked Cell" xfId="41"/>
    <cellStyle name="Neutral" xfId="42"/>
    <cellStyle name="Normal_Book1" xfId="43"/>
    <cellStyle name="Normálna" xfId="0" builtinId="0"/>
    <cellStyle name="Normálna 2" xfId="44"/>
    <cellStyle name="Normálna 3" xfId="45"/>
    <cellStyle name="Normálna 4" xfId="46"/>
    <cellStyle name="Normálna 5" xfId="47"/>
    <cellStyle name="normálne_Hárok1" xfId="48"/>
    <cellStyle name="normální_Sheet1" xfId="49"/>
    <cellStyle name="Note" xfId="50"/>
    <cellStyle name="Output" xfId="51"/>
    <cellStyle name="Title" xfId="52"/>
    <cellStyle name="Total" xfId="53"/>
    <cellStyle name="Warning Text" xfId="5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externalLink" Target="externalLinks/externalLink6.xml"/><Relationship Id="rId18" Type="http://schemas.openxmlformats.org/officeDocument/2006/relationships/calcChain" Target="calcChain.xml"/><Relationship Id="rId3" Type="http://schemas.openxmlformats.org/officeDocument/2006/relationships/chartsheet" Target="chartsheets/sheet1.xml"/><Relationship Id="rId7" Type="http://schemas.openxmlformats.org/officeDocument/2006/relationships/worksheet" Target="worksheets/sheet5.xml"/><Relationship Id="rId12" Type="http://schemas.openxmlformats.org/officeDocument/2006/relationships/externalLink" Target="externalLinks/externalLink5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2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4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3.xml"/><Relationship Id="rId9" Type="http://schemas.openxmlformats.org/officeDocument/2006/relationships/externalLink" Target="externalLinks/externalLink2.xml"/><Relationship Id="rId14" Type="http://schemas.openxmlformats.org/officeDocument/2006/relationships/externalLink" Target="externalLinks/externalLink7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sk-SK"/>
              <a:t>Skutočný priemerný evidenčný prepočítaný počet zamestnancov Sociálnej poisťovne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osoby</c:v>
          </c:tx>
          <c:dLbls>
            <c:dLbl>
              <c:idx val="1"/>
              <c:layout>
                <c:manualLayout>
                  <c:x val="2.7318099370124216E-3"/>
                  <c:y val="-1.88178535496843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-3.13630892494738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2.7318099370124216E-3"/>
                  <c:y val="-2.92722166328422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1.6390859622074531E-2"/>
                  <c:y val="-2.50904713995790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.0" sourceLinked="0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'[7]za roky-1'!$H$5:$L$5</c:f>
              <c:strCache>
                <c:ptCount val="5"/>
                <c:pt idx="0">
                  <c:v>za rok 2010</c:v>
                </c:pt>
                <c:pt idx="1">
                  <c:v>za rok 2011</c:v>
                </c:pt>
                <c:pt idx="2">
                  <c:v>za rok 2012</c:v>
                </c:pt>
                <c:pt idx="3">
                  <c:v>za rok 2013</c:v>
                </c:pt>
                <c:pt idx="4">
                  <c:v>za 1.-6.2014</c:v>
                </c:pt>
              </c:strCache>
            </c:strRef>
          </c:cat>
          <c:val>
            <c:numRef>
              <c:f>'[7]za roky-1'!$H$6:$L$6</c:f>
              <c:numCache>
                <c:formatCode>General</c:formatCode>
                <c:ptCount val="5"/>
                <c:pt idx="0">
                  <c:v>5906.6205773750007</c:v>
                </c:pt>
                <c:pt idx="1">
                  <c:v>5396.0794756333335</c:v>
                </c:pt>
                <c:pt idx="2">
                  <c:v>5029.8241526583324</c:v>
                </c:pt>
                <c:pt idx="3">
                  <c:v>4987.9380900333335</c:v>
                </c:pt>
                <c:pt idx="4">
                  <c:v>5027.1148474666679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364544"/>
        <c:axId val="67232512"/>
      </c:lineChart>
      <c:catAx>
        <c:axId val="66364544"/>
        <c:scaling>
          <c:orientation val="minMax"/>
        </c:scaling>
        <c:delete val="0"/>
        <c:axPos val="b"/>
        <c:majorTickMark val="out"/>
        <c:minorTickMark val="none"/>
        <c:tickLblPos val="nextTo"/>
        <c:crossAx val="67232512"/>
        <c:crosses val="autoZero"/>
        <c:auto val="1"/>
        <c:lblAlgn val="ctr"/>
        <c:lblOffset val="100"/>
        <c:noMultiLvlLbl val="0"/>
      </c:catAx>
      <c:valAx>
        <c:axId val="67232512"/>
        <c:scaling>
          <c:orientation val="minMax"/>
          <c:min val="4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66364544"/>
        <c:crosses val="autoZero"/>
        <c:crossBetween val="between"/>
      </c:valAx>
    </c:plotArea>
    <c:legend>
      <c:legendPos val="r"/>
      <c:layout/>
      <c:overlay val="0"/>
    </c:legend>
    <c:plotVisOnly val="0"/>
    <c:dispBlanksAs val="gap"/>
    <c:showDLblsOverMax val="0"/>
  </c:char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20"/>
    </mc:Choice>
    <mc:Fallback>
      <c:style val="20"/>
    </mc:Fallback>
  </mc:AlternateContent>
  <c:chart>
    <c:title>
      <c:tx>
        <c:rich>
          <a:bodyPr/>
          <a:lstStyle/>
          <a:p>
            <a:pPr>
              <a:defRPr sz="1500" baseline="0"/>
            </a:pPr>
            <a:r>
              <a:rPr lang="sk-SK" sz="1500" baseline="0"/>
              <a:t>Evidenčný počet zamestnancov Sociálnej poisťovne k 30. júnu 2014</a:t>
            </a:r>
            <a:endParaRPr lang="en-US" sz="1500" baseline="0"/>
          </a:p>
        </c:rich>
      </c:tx>
      <c:layout>
        <c:manualLayout>
          <c:xMode val="edge"/>
          <c:yMode val="edge"/>
          <c:x val="0.18412217459331412"/>
          <c:y val="1.2524271940404189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5.1980642868013245E-2"/>
          <c:y val="8.0326111003181044E-2"/>
          <c:w val="0.84563832664810679"/>
          <c:h val="0.85941110281638333"/>
        </c:manualLayout>
      </c:layout>
      <c:barChart>
        <c:barDir val="col"/>
        <c:grouping val="clustered"/>
        <c:varyColors val="0"/>
        <c:ser>
          <c:idx val="0"/>
          <c:order val="0"/>
          <c:tx>
            <c:v>Počet osôb</c:v>
          </c:tx>
          <c:invertIfNegative val="0"/>
          <c:dLbls>
            <c:dLbl>
              <c:idx val="36"/>
              <c:layout>
                <c:manualLayout>
                  <c:x val="-9.5614030565557197E-3"/>
                  <c:y val="-8.349678987460258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900" baseline="0"/>
                </a:pPr>
                <a:endParaRPr lang="sk-SK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[7]Tab1!$J$10:$J$46</c:f>
              <c:strCache>
                <c:ptCount val="37"/>
                <c:pt idx="0">
                  <c:v>Bratislava</c:v>
                </c:pt>
                <c:pt idx="1">
                  <c:v>Trnava</c:v>
                </c:pt>
                <c:pt idx="2">
                  <c:v>Dunajská Streda</c:v>
                </c:pt>
                <c:pt idx="3">
                  <c:v>Galanta</c:v>
                </c:pt>
                <c:pt idx="4">
                  <c:v>Senica</c:v>
                </c:pt>
                <c:pt idx="5">
                  <c:v>Trenčín</c:v>
                </c:pt>
                <c:pt idx="6">
                  <c:v>Považská Bystrica</c:v>
                </c:pt>
                <c:pt idx="7">
                  <c:v>Prievidza</c:v>
                </c:pt>
                <c:pt idx="8">
                  <c:v>Nitra</c:v>
                </c:pt>
                <c:pt idx="9">
                  <c:v>Komárno</c:v>
                </c:pt>
                <c:pt idx="10">
                  <c:v>Levice</c:v>
                </c:pt>
                <c:pt idx="11">
                  <c:v>Nové Zámky</c:v>
                </c:pt>
                <c:pt idx="12">
                  <c:v>Topoľčany</c:v>
                </c:pt>
                <c:pt idx="13">
                  <c:v>Žilina</c:v>
                </c:pt>
                <c:pt idx="14">
                  <c:v>Čadca</c:v>
                </c:pt>
                <c:pt idx="15">
                  <c:v>Dolný Kubín</c:v>
                </c:pt>
                <c:pt idx="16">
                  <c:v>Liptovský Mikuláš</c:v>
                </c:pt>
                <c:pt idx="17">
                  <c:v>Martin</c:v>
                </c:pt>
                <c:pt idx="18">
                  <c:v>Banská Bystrica</c:v>
                </c:pt>
                <c:pt idx="19">
                  <c:v>Lučenec</c:v>
                </c:pt>
                <c:pt idx="20">
                  <c:v>Rimavská Sobota</c:v>
                </c:pt>
                <c:pt idx="21">
                  <c:v>Veľký Krtíš</c:v>
                </c:pt>
                <c:pt idx="22">
                  <c:v>Zvolen </c:v>
                </c:pt>
                <c:pt idx="23">
                  <c:v>Žiar nad Hronom</c:v>
                </c:pt>
                <c:pt idx="24">
                  <c:v>Prešov</c:v>
                </c:pt>
                <c:pt idx="25">
                  <c:v>Bardejov</c:v>
                </c:pt>
                <c:pt idx="26">
                  <c:v>Humenné</c:v>
                </c:pt>
                <c:pt idx="27">
                  <c:v>Poprad </c:v>
                </c:pt>
                <c:pt idx="28">
                  <c:v>Stará Ľubovňa</c:v>
                </c:pt>
                <c:pt idx="29">
                  <c:v>Svidník</c:v>
                </c:pt>
                <c:pt idx="30">
                  <c:v>Vranov nad Topľou</c:v>
                </c:pt>
                <c:pt idx="31">
                  <c:v>Košice</c:v>
                </c:pt>
                <c:pt idx="32">
                  <c:v>Michalovce</c:v>
                </c:pt>
                <c:pt idx="33">
                  <c:v>Rožňava</c:v>
                </c:pt>
                <c:pt idx="34">
                  <c:v>Spišská Nová Ves</c:v>
                </c:pt>
                <c:pt idx="35">
                  <c:v>Trebišov</c:v>
                </c:pt>
                <c:pt idx="36">
                  <c:v>Ústredie</c:v>
                </c:pt>
              </c:strCache>
            </c:strRef>
          </c:cat>
          <c:val>
            <c:numRef>
              <c:f>[7]Tab1!$K$10:$K$46</c:f>
              <c:numCache>
                <c:formatCode>General</c:formatCode>
                <c:ptCount val="37"/>
                <c:pt idx="0">
                  <c:v>535</c:v>
                </c:pt>
                <c:pt idx="1">
                  <c:v>163</c:v>
                </c:pt>
                <c:pt idx="2">
                  <c:v>77</c:v>
                </c:pt>
                <c:pt idx="3">
                  <c:v>93</c:v>
                </c:pt>
                <c:pt idx="4">
                  <c:v>91</c:v>
                </c:pt>
                <c:pt idx="5">
                  <c:v>124</c:v>
                </c:pt>
                <c:pt idx="6">
                  <c:v>114</c:v>
                </c:pt>
                <c:pt idx="7">
                  <c:v>101</c:v>
                </c:pt>
                <c:pt idx="8">
                  <c:v>144</c:v>
                </c:pt>
                <c:pt idx="9">
                  <c:v>72</c:v>
                </c:pt>
                <c:pt idx="10">
                  <c:v>80</c:v>
                </c:pt>
                <c:pt idx="11">
                  <c:v>86</c:v>
                </c:pt>
                <c:pt idx="12">
                  <c:v>101</c:v>
                </c:pt>
                <c:pt idx="13">
                  <c:v>145</c:v>
                </c:pt>
                <c:pt idx="14">
                  <c:v>87</c:v>
                </c:pt>
                <c:pt idx="15">
                  <c:v>84</c:v>
                </c:pt>
                <c:pt idx="16">
                  <c:v>86</c:v>
                </c:pt>
                <c:pt idx="17">
                  <c:v>76</c:v>
                </c:pt>
                <c:pt idx="18">
                  <c:v>134</c:v>
                </c:pt>
                <c:pt idx="19">
                  <c:v>64</c:v>
                </c:pt>
                <c:pt idx="20">
                  <c:v>53</c:v>
                </c:pt>
                <c:pt idx="21">
                  <c:v>38</c:v>
                </c:pt>
                <c:pt idx="22">
                  <c:v>79</c:v>
                </c:pt>
                <c:pt idx="23">
                  <c:v>65</c:v>
                </c:pt>
                <c:pt idx="24">
                  <c:v>139</c:v>
                </c:pt>
                <c:pt idx="25">
                  <c:v>60</c:v>
                </c:pt>
                <c:pt idx="26">
                  <c:v>71</c:v>
                </c:pt>
                <c:pt idx="27">
                  <c:v>103</c:v>
                </c:pt>
                <c:pt idx="28">
                  <c:v>48</c:v>
                </c:pt>
                <c:pt idx="29">
                  <c:v>44</c:v>
                </c:pt>
                <c:pt idx="30">
                  <c:v>53</c:v>
                </c:pt>
                <c:pt idx="31">
                  <c:v>210</c:v>
                </c:pt>
                <c:pt idx="32">
                  <c:v>77</c:v>
                </c:pt>
                <c:pt idx="33">
                  <c:v>61</c:v>
                </c:pt>
                <c:pt idx="34">
                  <c:v>98</c:v>
                </c:pt>
                <c:pt idx="35">
                  <c:v>57</c:v>
                </c:pt>
                <c:pt idx="36">
                  <c:v>1364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77126656"/>
        <c:axId val="137915392"/>
      </c:barChart>
      <c:catAx>
        <c:axId val="77126656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-1380000"/>
          <a:lstStyle/>
          <a:p>
            <a:pPr>
              <a:defRPr/>
            </a:pPr>
            <a:endParaRPr lang="sk-SK"/>
          </a:p>
        </c:txPr>
        <c:crossAx val="137915392"/>
        <c:crosses val="autoZero"/>
        <c:auto val="1"/>
        <c:lblAlgn val="ctr"/>
        <c:lblOffset val="100"/>
        <c:noMultiLvlLbl val="0"/>
      </c:catAx>
      <c:valAx>
        <c:axId val="13791539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800" baseline="0"/>
            </a:pPr>
            <a:endParaRPr lang="sk-SK"/>
          </a:p>
        </c:txPr>
        <c:crossAx val="7712665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91400982913819462"/>
          <c:y val="0.50964624904861178"/>
          <c:w val="5.1842546649150091E-2"/>
          <c:h val="5.8717794593661957E-2"/>
        </c:manualLayout>
      </c:layout>
      <c:overlay val="0"/>
      <c:txPr>
        <a:bodyPr/>
        <a:lstStyle/>
        <a:p>
          <a:pPr>
            <a:defRPr sz="900" baseline="0"/>
          </a:pPr>
          <a:endParaRPr lang="sk-SK"/>
        </a:p>
      </c:txPr>
    </c:legend>
    <c:plotVisOnly val="0"/>
    <c:dispBlanksAs val="gap"/>
    <c:showDLblsOverMax val="0"/>
  </c:chart>
  <c:txPr>
    <a:bodyPr/>
    <a:lstStyle/>
    <a:p>
      <a:pPr>
        <a:defRPr sz="500" baseline="0"/>
      </a:pPr>
      <a:endParaRPr lang="sk-SK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44" workbookViewId="0" zoomToFit="1"/>
  </sheetViews>
  <pageMargins left="0.7" right="0.7" top="0.75" bottom="0.75" header="0.3" footer="0.3"/>
  <pageSetup paperSize="9"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144" workbookViewId="0" zoomToFit="1"/>
  </sheetViews>
  <pageMargins left="0.7" right="0.7" top="0.75" bottom="0.75" header="0.3" footer="0.3"/>
  <pageSetup paperSize="9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6719" cy="6078802"/>
    <xdr:graphicFrame macro="">
      <xdr:nvGraphicFramePr>
        <xdr:cNvPr id="2" name="Graf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306719" cy="6078802"/>
    <xdr:graphicFrame macro="">
      <xdr:nvGraphicFramePr>
        <xdr:cNvPr id="2" name="Graf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0.90165</cdr:x>
      <cdr:y>0.83957</cdr:y>
    </cdr:from>
    <cdr:to>
      <cdr:x>1</cdr:x>
      <cdr:y>0.99011</cdr:y>
    </cdr:to>
    <cdr:sp macro="" textlink="">
      <cdr:nvSpPr>
        <cdr:cNvPr id="2" name="BlokTextu 1"/>
        <cdr:cNvSpPr txBox="1"/>
      </cdr:nvSpPr>
      <cdr:spPr>
        <a:xfrm xmlns:a="http://schemas.openxmlformats.org/drawingml/2006/main">
          <a:off x="8623788" y="5099538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sk-SK" sz="1100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Robert%20Pecha&#269;\Dokumenty\Excel%20III\moje\pokroc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ahaservice\materialy\Dokumenty\excel\cvic\TES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Gopas\priklady%20-%20Excel%20II\cvicne%20soubory\citlivostni%20analyza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a-dejczoova_e\AppData\Local\Microsoft\Windows\Temporary%20Internet%20Files\Content.Outlook\PUCJRSDW\rozdelenie%20zam.%20pobo&#269;iek\Gopas\priklady%20-%20Excel%20II\cvicne%20soubory\citlivostni%20analyz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kumenty\excel\cvic\TEST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kumenty\excel\cvic\TE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A-BRUCKNEROVA_J\AppData\Local\Microsoft\Windows\Temporary%20Internet%20Files\Content.Outlook\83D6SGGY\Pln.stavy201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snova"/>
      <sheetName val="Konting"/>
      <sheetName val="chyby"/>
      <sheetName val="Pole"/>
      <sheetName val="PodVS"/>
      <sheetName val="PodV1"/>
      <sheetName val="D-Funkce"/>
      <sheetName val="PodV2"/>
      <sheetName val="Hledání"/>
      <sheetName val="Zákl.Stat"/>
      <sheetName val="Hypotézy"/>
      <sheetName val="anova"/>
      <sheetName val="Regr. přímka"/>
      <sheetName val="Vícen. regrese"/>
      <sheetName val="Regr. parabola"/>
      <sheetName val="Scénář"/>
      <sheetName val="Pekař"/>
      <sheetName val="Doprava"/>
      <sheetName val="Hledání řešení"/>
      <sheetName val="Tabulka"/>
      <sheetName val="Kursy"/>
      <sheetName val="Novin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5">
          <cell r="E15">
            <v>3199930.7308359966</v>
          </cell>
        </row>
      </sheetData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st1"/>
      <sheetName val="Test2"/>
      <sheetName val="Funkce listu"/>
      <sheetName val="List2"/>
      <sheetName val="List3"/>
      <sheetName val="Souhrn"/>
      <sheetName val="chyby"/>
      <sheetName val="List6"/>
      <sheetName val="Modul1"/>
      <sheetName val="List7"/>
      <sheetName val="List8"/>
      <sheetName val="List9"/>
      <sheetName val="List10"/>
      <sheetName val="List11"/>
      <sheetName val="List12"/>
      <sheetName val="List13"/>
      <sheetName val="List14"/>
    </sheetNames>
    <sheetDataSet>
      <sheetData sheetId="0">
        <row r="89">
          <cell r="B89" t="str">
            <v>Zboží</v>
          </cell>
          <cell r="C89" t="str">
            <v>Množství</v>
          </cell>
          <cell r="D89" t="str">
            <v>Cena</v>
          </cell>
        </row>
        <row r="90">
          <cell r="B90" t="str">
            <v>Mléko</v>
          </cell>
          <cell r="C90">
            <v>125</v>
          </cell>
          <cell r="D90">
            <v>9.1999999999999993</v>
          </cell>
        </row>
        <row r="91">
          <cell r="B91" t="str">
            <v>Máslo</v>
          </cell>
          <cell r="C91">
            <v>16</v>
          </cell>
          <cell r="D91">
            <v>22.5</v>
          </cell>
        </row>
        <row r="92">
          <cell r="B92" t="str">
            <v>Sýr Eidam</v>
          </cell>
          <cell r="C92">
            <v>19</v>
          </cell>
          <cell r="D92">
            <v>10.199999999999999</v>
          </cell>
        </row>
        <row r="93">
          <cell r="B93" t="str">
            <v>Sýr Ementál</v>
          </cell>
          <cell r="C93">
            <v>21</v>
          </cell>
          <cell r="D93">
            <v>15.3</v>
          </cell>
        </row>
        <row r="94">
          <cell r="B94" t="str">
            <v>Vejce</v>
          </cell>
          <cell r="C94">
            <v>852</v>
          </cell>
          <cell r="D94">
            <v>2.2000000000000002</v>
          </cell>
        </row>
        <row r="95">
          <cell r="B95" t="str">
            <v>Jemný sýr kapiový</v>
          </cell>
          <cell r="C95">
            <v>58</v>
          </cell>
          <cell r="D95">
            <v>9.8000000000000007</v>
          </cell>
        </row>
        <row r="96">
          <cell r="B96" t="str">
            <v>Tavený sýr</v>
          </cell>
          <cell r="C96">
            <v>45</v>
          </cell>
          <cell r="D96">
            <v>2.2000000000000002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tabilita - zadání"/>
      <sheetName val="Rentabilita - řešení"/>
      <sheetName val="Budoucí hodnota - zadání"/>
      <sheetName val="Budoucí hodnota - řešení"/>
    </sheetNames>
    <sheetDataSet>
      <sheetData sheetId="0"/>
      <sheetData sheetId="1"/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tabilita - zadání"/>
      <sheetName val="Rentabilita - řešení"/>
      <sheetName val="Budoucí hodnota - zadání"/>
      <sheetName val="Budoucí hodnota - řešení"/>
    </sheetNames>
    <sheetDataSet>
      <sheetData sheetId="0"/>
      <sheetData sheetId="1"/>
      <sheetData sheetId="2"/>
      <sheetData sheetId="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st1"/>
      <sheetName val="Test2"/>
      <sheetName val="Funkce listu"/>
      <sheetName val="List2"/>
      <sheetName val="List3"/>
      <sheetName val="Souhrn"/>
      <sheetName val="chyby"/>
      <sheetName val="List6"/>
      <sheetName val="List7"/>
      <sheetName val="List8"/>
      <sheetName val="List9"/>
      <sheetName val="List10"/>
      <sheetName val="List11"/>
      <sheetName val="List12"/>
      <sheetName val="List13"/>
      <sheetName val="List14"/>
    </sheetNames>
    <sheetDataSet>
      <sheetData sheetId="0">
        <row r="89">
          <cell r="B89" t="str">
            <v>Zboží</v>
          </cell>
          <cell r="C89" t="str">
            <v>Množství</v>
          </cell>
          <cell r="D89" t="str">
            <v>Cena</v>
          </cell>
        </row>
        <row r="90">
          <cell r="B90" t="str">
            <v>Mléko</v>
          </cell>
          <cell r="C90">
            <v>125</v>
          </cell>
          <cell r="D90">
            <v>9.1999999999999993</v>
          </cell>
        </row>
        <row r="91">
          <cell r="B91" t="str">
            <v>Máslo</v>
          </cell>
          <cell r="C91">
            <v>16</v>
          </cell>
          <cell r="D91">
            <v>22.5</v>
          </cell>
        </row>
        <row r="92">
          <cell r="B92" t="str">
            <v>Sýr Eidam</v>
          </cell>
          <cell r="C92">
            <v>19</v>
          </cell>
          <cell r="D92">
            <v>10.199999999999999</v>
          </cell>
        </row>
        <row r="93">
          <cell r="B93" t="str">
            <v>Sýr Ementál</v>
          </cell>
          <cell r="C93">
            <v>21</v>
          </cell>
          <cell r="D93">
            <v>15.3</v>
          </cell>
        </row>
        <row r="94">
          <cell r="B94" t="str">
            <v>Vejce</v>
          </cell>
          <cell r="C94">
            <v>852</v>
          </cell>
          <cell r="D94">
            <v>2.2000000000000002</v>
          </cell>
        </row>
        <row r="95">
          <cell r="B95" t="str">
            <v>Jemný sýr kapiový</v>
          </cell>
          <cell r="C95">
            <v>58</v>
          </cell>
          <cell r="D95">
            <v>9.8000000000000007</v>
          </cell>
        </row>
        <row r="96">
          <cell r="B96" t="str">
            <v>Tavený sýr</v>
          </cell>
          <cell r="C96">
            <v>45</v>
          </cell>
          <cell r="D96">
            <v>2.2000000000000002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st1"/>
      <sheetName val="Test2"/>
      <sheetName val="Funkce listu"/>
      <sheetName val="List2"/>
      <sheetName val="List3"/>
      <sheetName val="Souhrn"/>
      <sheetName val="chyby"/>
      <sheetName val="List6"/>
      <sheetName val="List7"/>
      <sheetName val="List8"/>
      <sheetName val="List9"/>
      <sheetName val="List10"/>
      <sheetName val="List11"/>
      <sheetName val="List12"/>
      <sheetName val="List13"/>
      <sheetName val="List14"/>
    </sheetNames>
    <sheetDataSet>
      <sheetData sheetId="0">
        <row r="89">
          <cell r="B89" t="str">
            <v>Zboží</v>
          </cell>
          <cell r="C89" t="str">
            <v>Množství</v>
          </cell>
          <cell r="D89" t="str">
            <v>Cena</v>
          </cell>
        </row>
        <row r="90">
          <cell r="B90" t="str">
            <v>Mléko</v>
          </cell>
          <cell r="C90">
            <v>125</v>
          </cell>
          <cell r="D90">
            <v>9.1999999999999993</v>
          </cell>
        </row>
        <row r="91">
          <cell r="B91" t="str">
            <v>Máslo</v>
          </cell>
          <cell r="C91">
            <v>16</v>
          </cell>
          <cell r="D91">
            <v>22.5</v>
          </cell>
        </row>
        <row r="92">
          <cell r="B92" t="str">
            <v>Sýr Eidam</v>
          </cell>
          <cell r="C92">
            <v>19</v>
          </cell>
          <cell r="D92">
            <v>10.199999999999999</v>
          </cell>
        </row>
        <row r="93">
          <cell r="B93" t="str">
            <v>Sýr Ementál</v>
          </cell>
          <cell r="C93">
            <v>21</v>
          </cell>
          <cell r="D93">
            <v>15.3</v>
          </cell>
        </row>
        <row r="94">
          <cell r="B94" t="str">
            <v>Vejce</v>
          </cell>
          <cell r="C94">
            <v>852</v>
          </cell>
          <cell r="D94">
            <v>2.2000000000000002</v>
          </cell>
        </row>
        <row r="95">
          <cell r="B95" t="str">
            <v>Jemný sýr kapiový</v>
          </cell>
          <cell r="C95">
            <v>58</v>
          </cell>
          <cell r="D95">
            <v>9.8000000000000007</v>
          </cell>
        </row>
        <row r="96">
          <cell r="B96" t="str">
            <v>Tavený sýr</v>
          </cell>
          <cell r="C96">
            <v>45</v>
          </cell>
          <cell r="D96">
            <v>2.2000000000000002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emerný-fyzický"/>
      <sheetName val="Tab6"/>
      <sheetName val="za roky-6"/>
      <sheetName val="Evid6"/>
      <sheetName val="US6"/>
      <sheetName val="ústr.j"/>
      <sheetName val="jún"/>
      <sheetName val="Tab5"/>
      <sheetName val="za roky-5"/>
      <sheetName val="Evid5"/>
      <sheetName val="US5"/>
      <sheetName val="ústr.m"/>
      <sheetName val="máj"/>
      <sheetName val="Tab4"/>
      <sheetName val="za roky-4"/>
      <sheetName val="Evid4"/>
      <sheetName val="US4"/>
      <sheetName val="ústr.a"/>
      <sheetName val="apríl"/>
      <sheetName val="Tab3"/>
      <sheetName val="za roky-3"/>
      <sheetName val="Evid3"/>
      <sheetName val="US3"/>
      <sheetName val="ústr.-m"/>
      <sheetName val="marec"/>
      <sheetName val="Tab2"/>
      <sheetName val="Evid2"/>
      <sheetName val="US2"/>
      <sheetName val="za roky-2"/>
      <sheetName val="ústr.-f"/>
      <sheetName val="február"/>
      <sheetName val="Tab1"/>
      <sheetName val="Graf2"/>
      <sheetName val="Evid1"/>
      <sheetName val="US1"/>
      <sheetName val="ústr.-j"/>
      <sheetName val="január"/>
      <sheetName val="Graf1"/>
      <sheetName val="za roky-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10">
          <cell r="J10" t="str">
            <v>Bratislava</v>
          </cell>
          <cell r="K10">
            <v>535</v>
          </cell>
        </row>
        <row r="11">
          <cell r="J11" t="str">
            <v>Trnava</v>
          </cell>
          <cell r="K11">
            <v>163</v>
          </cell>
        </row>
        <row r="12">
          <cell r="J12" t="str">
            <v>Dunajská Streda</v>
          </cell>
          <cell r="K12">
            <v>77</v>
          </cell>
        </row>
        <row r="13">
          <cell r="J13" t="str">
            <v>Galanta</v>
          </cell>
          <cell r="K13">
            <v>93</v>
          </cell>
        </row>
        <row r="14">
          <cell r="J14" t="str">
            <v>Senica</v>
          </cell>
          <cell r="K14">
            <v>91</v>
          </cell>
        </row>
        <row r="15">
          <cell r="J15" t="str">
            <v>Trenčín</v>
          </cell>
          <cell r="K15">
            <v>124</v>
          </cell>
        </row>
        <row r="16">
          <cell r="J16" t="str">
            <v>Považská Bystrica</v>
          </cell>
          <cell r="K16">
            <v>114</v>
          </cell>
        </row>
        <row r="17">
          <cell r="J17" t="str">
            <v>Prievidza</v>
          </cell>
          <cell r="K17">
            <v>101</v>
          </cell>
        </row>
        <row r="18">
          <cell r="J18" t="str">
            <v>Nitra</v>
          </cell>
          <cell r="K18">
            <v>144</v>
          </cell>
        </row>
        <row r="19">
          <cell r="J19" t="str">
            <v>Komárno</v>
          </cell>
          <cell r="K19">
            <v>72</v>
          </cell>
        </row>
        <row r="20">
          <cell r="J20" t="str">
            <v>Levice</v>
          </cell>
          <cell r="K20">
            <v>80</v>
          </cell>
        </row>
        <row r="21">
          <cell r="J21" t="str">
            <v>Nové Zámky</v>
          </cell>
          <cell r="K21">
            <v>86</v>
          </cell>
        </row>
        <row r="22">
          <cell r="J22" t="str">
            <v>Topoľčany</v>
          </cell>
          <cell r="K22">
            <v>101</v>
          </cell>
        </row>
        <row r="23">
          <cell r="J23" t="str">
            <v>Žilina</v>
          </cell>
          <cell r="K23">
            <v>145</v>
          </cell>
        </row>
        <row r="24">
          <cell r="J24" t="str">
            <v>Čadca</v>
          </cell>
          <cell r="K24">
            <v>87</v>
          </cell>
        </row>
        <row r="25">
          <cell r="J25" t="str">
            <v>Dolný Kubín</v>
          </cell>
          <cell r="K25">
            <v>84</v>
          </cell>
        </row>
        <row r="26">
          <cell r="J26" t="str">
            <v>Liptovský Mikuláš</v>
          </cell>
          <cell r="K26">
            <v>86</v>
          </cell>
        </row>
        <row r="27">
          <cell r="J27" t="str">
            <v>Martin</v>
          </cell>
          <cell r="K27">
            <v>76</v>
          </cell>
        </row>
        <row r="28">
          <cell r="J28" t="str">
            <v>Banská Bystrica</v>
          </cell>
          <cell r="K28">
            <v>134</v>
          </cell>
        </row>
        <row r="29">
          <cell r="J29" t="str">
            <v>Lučenec</v>
          </cell>
          <cell r="K29">
            <v>64</v>
          </cell>
        </row>
        <row r="30">
          <cell r="J30" t="str">
            <v>Rimavská Sobota</v>
          </cell>
          <cell r="K30">
            <v>53</v>
          </cell>
        </row>
        <row r="31">
          <cell r="J31" t="str">
            <v>Veľký Krtíš</v>
          </cell>
          <cell r="K31">
            <v>38</v>
          </cell>
        </row>
        <row r="32">
          <cell r="J32" t="str">
            <v xml:space="preserve">Zvolen </v>
          </cell>
          <cell r="K32">
            <v>79</v>
          </cell>
        </row>
        <row r="33">
          <cell r="J33" t="str">
            <v>Žiar nad Hronom</v>
          </cell>
          <cell r="K33">
            <v>65</v>
          </cell>
        </row>
        <row r="34">
          <cell r="J34" t="str">
            <v>Prešov</v>
          </cell>
          <cell r="K34">
            <v>139</v>
          </cell>
        </row>
        <row r="35">
          <cell r="J35" t="str">
            <v>Bardejov</v>
          </cell>
          <cell r="K35">
            <v>60</v>
          </cell>
        </row>
        <row r="36">
          <cell r="J36" t="str">
            <v>Humenné</v>
          </cell>
          <cell r="K36">
            <v>71</v>
          </cell>
        </row>
        <row r="37">
          <cell r="J37" t="str">
            <v xml:space="preserve">Poprad </v>
          </cell>
          <cell r="K37">
            <v>103</v>
          </cell>
        </row>
        <row r="38">
          <cell r="J38" t="str">
            <v>Stará Ľubovňa</v>
          </cell>
          <cell r="K38">
            <v>48</v>
          </cell>
        </row>
        <row r="39">
          <cell r="J39" t="str">
            <v>Svidník</v>
          </cell>
          <cell r="K39">
            <v>44</v>
          </cell>
        </row>
        <row r="40">
          <cell r="J40" t="str">
            <v>Vranov nad Topľou</v>
          </cell>
          <cell r="K40">
            <v>53</v>
          </cell>
        </row>
        <row r="41">
          <cell r="J41" t="str">
            <v>Košice</v>
          </cell>
          <cell r="K41">
            <v>210</v>
          </cell>
        </row>
        <row r="42">
          <cell r="J42" t="str">
            <v>Michalovce</v>
          </cell>
          <cell r="K42">
            <v>77</v>
          </cell>
        </row>
        <row r="43">
          <cell r="J43" t="str">
            <v>Rožňava</v>
          </cell>
          <cell r="K43">
            <v>61</v>
          </cell>
        </row>
        <row r="44">
          <cell r="J44" t="str">
            <v>Spišská Nová Ves</v>
          </cell>
          <cell r="K44">
            <v>98</v>
          </cell>
        </row>
        <row r="45">
          <cell r="J45" t="str">
            <v>Trebišov</v>
          </cell>
          <cell r="K45">
            <v>57</v>
          </cell>
        </row>
        <row r="46">
          <cell r="J46" t="str">
            <v>Ústredie</v>
          </cell>
          <cell r="K46">
            <v>1364</v>
          </cell>
        </row>
      </sheetData>
      <sheetData sheetId="32" refreshError="1"/>
      <sheetData sheetId="33"/>
      <sheetData sheetId="34"/>
      <sheetData sheetId="35"/>
      <sheetData sheetId="36"/>
      <sheetData sheetId="37" refreshError="1"/>
      <sheetData sheetId="38">
        <row r="5">
          <cell r="H5" t="str">
            <v>za rok 2010</v>
          </cell>
          <cell r="I5" t="str">
            <v>za rok 2011</v>
          </cell>
          <cell r="J5" t="str">
            <v>za rok 2012</v>
          </cell>
          <cell r="K5" t="str">
            <v>za rok 2013</v>
          </cell>
          <cell r="L5" t="str">
            <v>za 1.-6.2014</v>
          </cell>
        </row>
        <row r="6">
          <cell r="H6">
            <v>5906.6205773750007</v>
          </cell>
          <cell r="I6">
            <v>5396.0794756333335</v>
          </cell>
          <cell r="J6">
            <v>5029.8241526583324</v>
          </cell>
          <cell r="K6">
            <v>4987.9380900333335</v>
          </cell>
          <cell r="L6">
            <v>5027.1148474666679</v>
          </cell>
        </row>
      </sheetData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54"/>
  <sheetViews>
    <sheetView tabSelected="1" workbookViewId="0">
      <selection activeCell="N10" sqref="N10"/>
    </sheetView>
  </sheetViews>
  <sheetFormatPr defaultColWidth="7.85546875" defaultRowHeight="12.75" x14ac:dyDescent="0.2"/>
  <cols>
    <col min="1" max="1" width="25" style="1" customWidth="1"/>
    <col min="2" max="2" width="16" style="1" customWidth="1"/>
    <col min="3" max="3" width="16.140625" style="1" customWidth="1"/>
    <col min="4" max="5" width="14.5703125" style="1" customWidth="1"/>
    <col min="6" max="6" width="14" style="1" customWidth="1"/>
    <col min="7" max="7" width="14.5703125" style="1" customWidth="1"/>
    <col min="8" max="8" width="15.7109375" style="1" customWidth="1"/>
    <col min="9" max="16384" width="7.85546875" style="1"/>
  </cols>
  <sheetData>
    <row r="2" spans="1:10" ht="20.100000000000001" customHeight="1" x14ac:dyDescent="0.25">
      <c r="A2" s="126" t="s">
        <v>0</v>
      </c>
      <c r="B2" s="126"/>
      <c r="C2" s="126"/>
      <c r="D2" s="126"/>
      <c r="E2" s="126"/>
      <c r="F2" s="126"/>
      <c r="G2" s="126"/>
      <c r="H2" s="126"/>
    </row>
    <row r="3" spans="1:10" ht="20.100000000000001" customHeight="1" x14ac:dyDescent="0.25">
      <c r="A3" s="126"/>
      <c r="B3" s="126"/>
      <c r="C3" s="126"/>
      <c r="D3" s="126"/>
      <c r="E3" s="126"/>
      <c r="F3" s="126"/>
      <c r="G3" s="126"/>
      <c r="H3" s="126"/>
    </row>
    <row r="4" spans="1:10" ht="20.100000000000001" customHeight="1" thickBot="1" x14ac:dyDescent="0.25"/>
    <row r="5" spans="1:10" ht="20.100000000000001" customHeight="1" thickBot="1" x14ac:dyDescent="0.25">
      <c r="A5" s="2" t="s">
        <v>1</v>
      </c>
      <c r="B5" s="82" t="s">
        <v>2</v>
      </c>
      <c r="C5" s="127" t="s">
        <v>3</v>
      </c>
      <c r="D5" s="128"/>
      <c r="E5" s="128"/>
      <c r="F5" s="128"/>
      <c r="G5" s="127" t="s">
        <v>4</v>
      </c>
      <c r="H5" s="129"/>
    </row>
    <row r="6" spans="1:10" ht="20.100000000000001" customHeight="1" thickBot="1" x14ac:dyDescent="0.25">
      <c r="A6" s="3" t="s">
        <v>5</v>
      </c>
      <c r="B6" s="83" t="s">
        <v>6</v>
      </c>
      <c r="C6" s="130" t="s">
        <v>7</v>
      </c>
      <c r="D6" s="131"/>
      <c r="E6" s="130" t="s">
        <v>8</v>
      </c>
      <c r="F6" s="131"/>
      <c r="G6" s="132" t="s">
        <v>9</v>
      </c>
      <c r="H6" s="133"/>
    </row>
    <row r="7" spans="1:10" ht="20.100000000000001" customHeight="1" x14ac:dyDescent="0.2">
      <c r="A7" s="4"/>
      <c r="B7" s="83" t="s">
        <v>10</v>
      </c>
      <c r="C7" s="50" t="s">
        <v>11</v>
      </c>
      <c r="D7" s="84" t="s">
        <v>12</v>
      </c>
      <c r="E7" s="50" t="s">
        <v>11</v>
      </c>
      <c r="F7" s="82" t="s">
        <v>12</v>
      </c>
      <c r="G7" s="50" t="s">
        <v>13</v>
      </c>
      <c r="H7" s="2" t="s">
        <v>14</v>
      </c>
      <c r="I7" s="5"/>
    </row>
    <row r="8" spans="1:10" ht="20.100000000000001" customHeight="1" thickBot="1" x14ac:dyDescent="0.25">
      <c r="A8" s="6"/>
      <c r="B8" s="85" t="s">
        <v>15</v>
      </c>
      <c r="C8" s="86">
        <v>2014</v>
      </c>
      <c r="D8" s="7" t="s">
        <v>16</v>
      </c>
      <c r="E8" s="7">
        <v>2014</v>
      </c>
      <c r="F8" s="7" t="s">
        <v>16</v>
      </c>
      <c r="G8" s="86"/>
      <c r="H8" s="7" t="s">
        <v>17</v>
      </c>
      <c r="I8" s="5"/>
    </row>
    <row r="9" spans="1:10" ht="20.100000000000001" customHeight="1" thickBot="1" x14ac:dyDescent="0.25">
      <c r="A9" s="8" t="s">
        <v>18</v>
      </c>
      <c r="B9" s="87">
        <v>1</v>
      </c>
      <c r="C9" s="9">
        <v>2</v>
      </c>
      <c r="D9" s="8">
        <v>3</v>
      </c>
      <c r="E9" s="2">
        <v>4</v>
      </c>
      <c r="F9" s="2">
        <v>5</v>
      </c>
      <c r="G9" s="88">
        <v>6</v>
      </c>
      <c r="H9" s="8">
        <v>7</v>
      </c>
      <c r="I9" s="5"/>
    </row>
    <row r="10" spans="1:10" ht="20.100000000000001" customHeight="1" x14ac:dyDescent="0.25">
      <c r="A10" s="10" t="s">
        <v>19</v>
      </c>
      <c r="B10" s="89">
        <f>525+24</f>
        <v>549</v>
      </c>
      <c r="C10" s="11">
        <v>533.65333320000002</v>
      </c>
      <c r="D10" s="90">
        <v>528.87608035000005</v>
      </c>
      <c r="E10" s="11">
        <v>535.26666650000004</v>
      </c>
      <c r="F10" s="11">
        <v>530.20841009999992</v>
      </c>
      <c r="G10" s="91">
        <v>535</v>
      </c>
      <c r="H10" s="11">
        <v>533.6</v>
      </c>
      <c r="I10" s="12"/>
      <c r="J10" s="13"/>
    </row>
    <row r="11" spans="1:10" ht="20.100000000000001" customHeight="1" x14ac:dyDescent="0.25">
      <c r="A11" s="14" t="s">
        <v>20</v>
      </c>
      <c r="B11" s="92">
        <v>159</v>
      </c>
      <c r="C11" s="15">
        <v>161.7333333</v>
      </c>
      <c r="D11" s="93">
        <v>161.32921145</v>
      </c>
      <c r="E11" s="15">
        <v>162.53333330000001</v>
      </c>
      <c r="F11" s="15">
        <v>162.12921145000001</v>
      </c>
      <c r="G11" s="94">
        <v>163</v>
      </c>
      <c r="H11" s="15">
        <v>162.19999999999999</v>
      </c>
      <c r="I11" s="12"/>
      <c r="J11" s="13"/>
    </row>
    <row r="12" spans="1:10" ht="20.100000000000001" customHeight="1" x14ac:dyDescent="0.25">
      <c r="A12" s="14" t="s">
        <v>21</v>
      </c>
      <c r="B12" s="92">
        <v>76</v>
      </c>
      <c r="C12" s="15">
        <v>76.066666699999999</v>
      </c>
      <c r="D12" s="93">
        <v>75.344444449999997</v>
      </c>
      <c r="E12" s="15">
        <v>76.266666700000002</v>
      </c>
      <c r="F12" s="15">
        <v>75.54444445</v>
      </c>
      <c r="G12" s="94">
        <v>77</v>
      </c>
      <c r="H12" s="15">
        <v>76.8</v>
      </c>
      <c r="I12" s="12"/>
      <c r="J12" s="13"/>
    </row>
    <row r="13" spans="1:10" ht="20.100000000000001" customHeight="1" x14ac:dyDescent="0.25">
      <c r="A13" s="14" t="s">
        <v>22</v>
      </c>
      <c r="B13" s="92">
        <v>93</v>
      </c>
      <c r="C13" s="15">
        <v>92.4</v>
      </c>
      <c r="D13" s="93">
        <v>92.053225800000007</v>
      </c>
      <c r="E13" s="15">
        <v>93.9</v>
      </c>
      <c r="F13" s="15">
        <v>93.553225800000007</v>
      </c>
      <c r="G13" s="94">
        <v>93</v>
      </c>
      <c r="H13" s="15">
        <v>91.5</v>
      </c>
      <c r="I13" s="12"/>
      <c r="J13" s="13"/>
    </row>
    <row r="14" spans="1:10" ht="20.100000000000001" customHeight="1" x14ac:dyDescent="0.25">
      <c r="A14" s="14" t="s">
        <v>23</v>
      </c>
      <c r="B14" s="92">
        <v>93</v>
      </c>
      <c r="C14" s="15">
        <v>90.5</v>
      </c>
      <c r="D14" s="93">
        <v>92.557347649999997</v>
      </c>
      <c r="E14" s="15">
        <v>91</v>
      </c>
      <c r="F14" s="15">
        <v>93.057347649999997</v>
      </c>
      <c r="G14" s="94">
        <v>91</v>
      </c>
      <c r="H14" s="15">
        <v>90.5</v>
      </c>
      <c r="I14" s="12"/>
      <c r="J14" s="13"/>
    </row>
    <row r="15" spans="1:10" ht="20.100000000000001" customHeight="1" x14ac:dyDescent="0.25">
      <c r="A15" s="14" t="s">
        <v>24</v>
      </c>
      <c r="B15" s="92">
        <v>124</v>
      </c>
      <c r="C15" s="15">
        <v>123.8</v>
      </c>
      <c r="D15" s="93">
        <v>125.68191243333332</v>
      </c>
      <c r="E15" s="15">
        <v>124</v>
      </c>
      <c r="F15" s="15">
        <v>125.88191243333334</v>
      </c>
      <c r="G15" s="94">
        <v>124</v>
      </c>
      <c r="H15" s="15">
        <v>123.8</v>
      </c>
      <c r="I15" s="12"/>
      <c r="J15" s="13"/>
    </row>
    <row r="16" spans="1:10" ht="20.100000000000001" customHeight="1" x14ac:dyDescent="0.25">
      <c r="A16" s="16" t="s">
        <v>25</v>
      </c>
      <c r="B16" s="92">
        <v>114</v>
      </c>
      <c r="C16" s="15">
        <v>113.4</v>
      </c>
      <c r="D16" s="93">
        <v>112.44190986666666</v>
      </c>
      <c r="E16" s="15">
        <v>114</v>
      </c>
      <c r="F16" s="15">
        <v>112.94190986666668</v>
      </c>
      <c r="G16" s="94">
        <v>114</v>
      </c>
      <c r="H16" s="15">
        <v>113.4</v>
      </c>
      <c r="I16" s="12"/>
      <c r="J16" s="13"/>
    </row>
    <row r="17" spans="1:10" ht="20.100000000000001" customHeight="1" x14ac:dyDescent="0.25">
      <c r="A17" s="14" t="s">
        <v>26</v>
      </c>
      <c r="B17" s="95">
        <v>100</v>
      </c>
      <c r="C17" s="15">
        <v>100.55</v>
      </c>
      <c r="D17" s="93">
        <v>102.08091396666667</v>
      </c>
      <c r="E17" s="15">
        <v>101</v>
      </c>
      <c r="F17" s="15">
        <v>102.98924729999999</v>
      </c>
      <c r="G17" s="94">
        <v>101</v>
      </c>
      <c r="H17" s="15">
        <v>100.8</v>
      </c>
      <c r="I17" s="12"/>
      <c r="J17" s="13"/>
    </row>
    <row r="18" spans="1:10" ht="20.100000000000001" customHeight="1" x14ac:dyDescent="0.25">
      <c r="A18" s="14" t="s">
        <v>27</v>
      </c>
      <c r="B18" s="92">
        <v>140</v>
      </c>
      <c r="C18" s="15">
        <v>142.53326670000001</v>
      </c>
      <c r="D18" s="93">
        <v>142.12016975</v>
      </c>
      <c r="E18" s="15">
        <v>143.96666669999999</v>
      </c>
      <c r="F18" s="15">
        <v>143.55358421666668</v>
      </c>
      <c r="G18" s="94">
        <v>144</v>
      </c>
      <c r="H18" s="15">
        <v>142.566</v>
      </c>
      <c r="I18" s="12"/>
      <c r="J18" s="13"/>
    </row>
    <row r="19" spans="1:10" ht="20.100000000000001" customHeight="1" x14ac:dyDescent="0.25">
      <c r="A19" s="14" t="s">
        <v>28</v>
      </c>
      <c r="B19" s="92">
        <v>71</v>
      </c>
      <c r="C19" s="15">
        <v>72</v>
      </c>
      <c r="D19" s="93">
        <v>71.3655914</v>
      </c>
      <c r="E19" s="15">
        <v>72</v>
      </c>
      <c r="F19" s="15">
        <v>71.3655914</v>
      </c>
      <c r="G19" s="94">
        <v>72</v>
      </c>
      <c r="H19" s="15">
        <v>72</v>
      </c>
      <c r="I19" s="12"/>
      <c r="J19" s="13"/>
    </row>
    <row r="20" spans="1:10" ht="20.100000000000001" customHeight="1" x14ac:dyDescent="0.25">
      <c r="A20" s="14" t="s">
        <v>29</v>
      </c>
      <c r="B20" s="92">
        <v>78</v>
      </c>
      <c r="C20" s="15">
        <v>80</v>
      </c>
      <c r="D20" s="93">
        <v>79.446236549999995</v>
      </c>
      <c r="E20" s="15">
        <v>80</v>
      </c>
      <c r="F20" s="15">
        <v>79.446236549999995</v>
      </c>
      <c r="G20" s="94">
        <v>80</v>
      </c>
      <c r="H20" s="15">
        <v>80</v>
      </c>
      <c r="I20" s="12"/>
      <c r="J20" s="13"/>
    </row>
    <row r="21" spans="1:10" ht="20.100000000000001" customHeight="1" x14ac:dyDescent="0.25">
      <c r="A21" s="14" t="s">
        <v>30</v>
      </c>
      <c r="B21" s="92">
        <v>86</v>
      </c>
      <c r="C21" s="15">
        <v>84.866699999999994</v>
      </c>
      <c r="D21" s="93">
        <v>84.629072816666664</v>
      </c>
      <c r="E21" s="15">
        <v>86</v>
      </c>
      <c r="F21" s="15">
        <v>85.962365583333337</v>
      </c>
      <c r="G21" s="96">
        <v>86</v>
      </c>
      <c r="H21" s="15">
        <v>84.867000000000004</v>
      </c>
      <c r="I21" s="12"/>
      <c r="J21" s="13"/>
    </row>
    <row r="22" spans="1:10" ht="20.100000000000001" customHeight="1" x14ac:dyDescent="0.25">
      <c r="A22" s="14" t="s">
        <v>31</v>
      </c>
      <c r="B22" s="92">
        <v>102</v>
      </c>
      <c r="C22" s="15">
        <v>98.999899999999997</v>
      </c>
      <c r="D22" s="93">
        <v>99.262227049999993</v>
      </c>
      <c r="E22" s="15">
        <v>101</v>
      </c>
      <c r="F22" s="15">
        <v>101.41148231666666</v>
      </c>
      <c r="G22" s="94">
        <v>101</v>
      </c>
      <c r="H22" s="15">
        <v>98.998999999999995</v>
      </c>
      <c r="I22" s="12"/>
      <c r="J22" s="13"/>
    </row>
    <row r="23" spans="1:10" ht="20.100000000000001" customHeight="1" x14ac:dyDescent="0.25">
      <c r="A23" s="14" t="s">
        <v>32</v>
      </c>
      <c r="B23" s="92">
        <v>142</v>
      </c>
      <c r="C23" s="15">
        <v>144.4</v>
      </c>
      <c r="D23" s="93">
        <v>142.18897849999999</v>
      </c>
      <c r="E23" s="15">
        <v>145</v>
      </c>
      <c r="F23" s="15">
        <v>142.78897850000001</v>
      </c>
      <c r="G23" s="94">
        <v>145</v>
      </c>
      <c r="H23" s="15">
        <v>144.4</v>
      </c>
      <c r="I23" s="12"/>
      <c r="J23" s="13"/>
    </row>
    <row r="24" spans="1:10" ht="20.100000000000001" customHeight="1" x14ac:dyDescent="0.25">
      <c r="A24" s="14" t="s">
        <v>33</v>
      </c>
      <c r="B24" s="92">
        <v>84</v>
      </c>
      <c r="C24" s="15">
        <v>85.633333300000004</v>
      </c>
      <c r="D24" s="93">
        <v>85.017383499999994</v>
      </c>
      <c r="E24" s="15">
        <v>86.233333299999998</v>
      </c>
      <c r="F24" s="15">
        <v>85.33996415</v>
      </c>
      <c r="G24" s="94">
        <v>87</v>
      </c>
      <c r="H24" s="15">
        <v>86.4</v>
      </c>
      <c r="I24" s="12"/>
      <c r="J24" s="13"/>
    </row>
    <row r="25" spans="1:10" ht="20.100000000000001" customHeight="1" x14ac:dyDescent="0.25">
      <c r="A25" s="14" t="s">
        <v>34</v>
      </c>
      <c r="B25" s="92">
        <v>83</v>
      </c>
      <c r="C25" s="15">
        <v>81.900000000000006</v>
      </c>
      <c r="D25" s="93">
        <v>82.394444449999995</v>
      </c>
      <c r="E25" s="15">
        <v>84</v>
      </c>
      <c r="F25" s="15">
        <v>84.494444450000003</v>
      </c>
      <c r="G25" s="94">
        <v>84</v>
      </c>
      <c r="H25" s="15">
        <v>81.900000000000006</v>
      </c>
      <c r="I25" s="12"/>
      <c r="J25" s="13"/>
    </row>
    <row r="26" spans="1:10" ht="20.100000000000001" customHeight="1" x14ac:dyDescent="0.25">
      <c r="A26" s="14" t="s">
        <v>35</v>
      </c>
      <c r="B26" s="92">
        <v>85</v>
      </c>
      <c r="C26" s="15">
        <v>84.8</v>
      </c>
      <c r="D26" s="93">
        <v>84.453333333333333</v>
      </c>
      <c r="E26" s="15">
        <v>86</v>
      </c>
      <c r="F26" s="15">
        <v>85.422222216666668</v>
      </c>
      <c r="G26" s="94">
        <v>86</v>
      </c>
      <c r="H26" s="15">
        <v>84.8</v>
      </c>
      <c r="I26" s="12"/>
      <c r="J26" s="13"/>
    </row>
    <row r="27" spans="1:10" ht="20.100000000000001" customHeight="1" x14ac:dyDescent="0.25">
      <c r="A27" s="14" t="s">
        <v>36</v>
      </c>
      <c r="B27" s="92">
        <v>76</v>
      </c>
      <c r="C27" s="15">
        <v>75.3</v>
      </c>
      <c r="D27" s="93">
        <v>76.267233216666668</v>
      </c>
      <c r="E27" s="15">
        <v>75.5</v>
      </c>
      <c r="F27" s="15">
        <v>76.667255499999996</v>
      </c>
      <c r="G27" s="94">
        <v>76</v>
      </c>
      <c r="H27" s="15">
        <v>75.8</v>
      </c>
      <c r="I27" s="12"/>
      <c r="J27" s="13"/>
    </row>
    <row r="28" spans="1:10" ht="20.100000000000001" customHeight="1" x14ac:dyDescent="0.25">
      <c r="A28" s="14" t="s">
        <v>37</v>
      </c>
      <c r="B28" s="92">
        <v>135</v>
      </c>
      <c r="C28" s="15">
        <v>134</v>
      </c>
      <c r="D28" s="93">
        <v>134.87634408333335</v>
      </c>
      <c r="E28" s="15">
        <v>134</v>
      </c>
      <c r="F28" s="15">
        <v>134.87634408333335</v>
      </c>
      <c r="G28" s="94">
        <v>134</v>
      </c>
      <c r="H28" s="15">
        <v>134</v>
      </c>
      <c r="I28" s="12"/>
      <c r="J28" s="13"/>
    </row>
    <row r="29" spans="1:10" ht="20.100000000000001" customHeight="1" x14ac:dyDescent="0.25">
      <c r="A29" s="14" t="s">
        <v>38</v>
      </c>
      <c r="B29" s="92">
        <v>68</v>
      </c>
      <c r="C29" s="15">
        <v>62.633400000000002</v>
      </c>
      <c r="D29" s="93">
        <v>62.766747799999997</v>
      </c>
      <c r="E29" s="15">
        <v>64</v>
      </c>
      <c r="F29" s="15">
        <v>64.166666666666671</v>
      </c>
      <c r="G29" s="94">
        <v>64</v>
      </c>
      <c r="H29" s="15">
        <v>62.634</v>
      </c>
      <c r="I29" s="12"/>
      <c r="J29" s="13"/>
    </row>
    <row r="30" spans="1:10" ht="20.100000000000001" customHeight="1" x14ac:dyDescent="0.25">
      <c r="A30" s="14" t="s">
        <v>39</v>
      </c>
      <c r="B30" s="92">
        <v>55</v>
      </c>
      <c r="C30" s="15">
        <v>53</v>
      </c>
      <c r="D30" s="93">
        <v>53.105555549999998</v>
      </c>
      <c r="E30" s="15">
        <v>53</v>
      </c>
      <c r="F30" s="15">
        <v>53.52222221666667</v>
      </c>
      <c r="G30" s="94">
        <v>53</v>
      </c>
      <c r="H30" s="15">
        <v>53</v>
      </c>
      <c r="I30" s="12"/>
      <c r="J30" s="13"/>
    </row>
    <row r="31" spans="1:10" ht="20.100000000000001" customHeight="1" x14ac:dyDescent="0.25">
      <c r="A31" s="14" t="s">
        <v>40</v>
      </c>
      <c r="B31" s="92">
        <v>38</v>
      </c>
      <c r="C31" s="15">
        <v>37</v>
      </c>
      <c r="D31" s="93">
        <v>38.016129033333335</v>
      </c>
      <c r="E31" s="15">
        <v>38</v>
      </c>
      <c r="F31" s="15">
        <v>39.016129033333335</v>
      </c>
      <c r="G31" s="94">
        <v>38</v>
      </c>
      <c r="H31" s="15">
        <v>37</v>
      </c>
      <c r="I31" s="12"/>
      <c r="J31" s="13"/>
    </row>
    <row r="32" spans="1:10" ht="20.100000000000001" customHeight="1" x14ac:dyDescent="0.25">
      <c r="A32" s="14" t="s">
        <v>41</v>
      </c>
      <c r="B32" s="92">
        <v>78</v>
      </c>
      <c r="C32" s="15">
        <v>78.7</v>
      </c>
      <c r="D32" s="93">
        <v>78.20555555</v>
      </c>
      <c r="E32" s="15">
        <v>79</v>
      </c>
      <c r="F32" s="15">
        <v>78.505555549999997</v>
      </c>
      <c r="G32" s="94">
        <v>79</v>
      </c>
      <c r="H32" s="15">
        <v>78.7</v>
      </c>
      <c r="I32" s="12"/>
      <c r="J32" s="13"/>
    </row>
    <row r="33" spans="1:10" ht="20.100000000000001" customHeight="1" x14ac:dyDescent="0.25">
      <c r="A33" s="14" t="s">
        <v>42</v>
      </c>
      <c r="B33" s="92">
        <v>66</v>
      </c>
      <c r="C33" s="15">
        <v>64.933333300000001</v>
      </c>
      <c r="D33" s="93">
        <v>65.046684583333345</v>
      </c>
      <c r="E33" s="15">
        <v>65.533333299999995</v>
      </c>
      <c r="F33" s="15">
        <v>65.646684583333339</v>
      </c>
      <c r="G33" s="94">
        <v>65</v>
      </c>
      <c r="H33" s="15">
        <v>64.400000000000006</v>
      </c>
      <c r="I33" s="12"/>
      <c r="J33" s="13"/>
    </row>
    <row r="34" spans="1:10" ht="20.100000000000001" customHeight="1" x14ac:dyDescent="0.25">
      <c r="A34" s="14" t="s">
        <v>43</v>
      </c>
      <c r="B34" s="92">
        <v>135</v>
      </c>
      <c r="C34" s="15">
        <v>137.2333333</v>
      </c>
      <c r="D34" s="93">
        <v>136.28809523333334</v>
      </c>
      <c r="E34" s="15">
        <v>138.7333333</v>
      </c>
      <c r="F34" s="15">
        <v>137.82142856666667</v>
      </c>
      <c r="G34" s="94">
        <v>139</v>
      </c>
      <c r="H34" s="15">
        <v>137.5</v>
      </c>
      <c r="I34" s="12"/>
      <c r="J34" s="13"/>
    </row>
    <row r="35" spans="1:10" ht="20.100000000000001" customHeight="1" x14ac:dyDescent="0.25">
      <c r="A35" s="14" t="s">
        <v>44</v>
      </c>
      <c r="B35" s="92">
        <v>60</v>
      </c>
      <c r="C35" s="15">
        <v>58.7</v>
      </c>
      <c r="D35" s="93">
        <v>58.624731183333331</v>
      </c>
      <c r="E35" s="15">
        <v>60</v>
      </c>
      <c r="F35" s="15">
        <v>59.924731183333336</v>
      </c>
      <c r="G35" s="94">
        <v>60</v>
      </c>
      <c r="H35" s="15">
        <v>58.7</v>
      </c>
      <c r="I35" s="12"/>
      <c r="J35" s="13"/>
    </row>
    <row r="36" spans="1:10" ht="20.100000000000001" customHeight="1" x14ac:dyDescent="0.25">
      <c r="A36" s="14" t="s">
        <v>45</v>
      </c>
      <c r="B36" s="92">
        <v>70</v>
      </c>
      <c r="C36" s="15">
        <v>70</v>
      </c>
      <c r="D36" s="93">
        <v>69.811111116666666</v>
      </c>
      <c r="E36" s="15">
        <v>70.5</v>
      </c>
      <c r="F36" s="15">
        <v>70.311111116666666</v>
      </c>
      <c r="G36" s="94">
        <v>71</v>
      </c>
      <c r="H36" s="15">
        <v>70.5</v>
      </c>
      <c r="I36" s="12"/>
      <c r="J36" s="13"/>
    </row>
    <row r="37" spans="1:10" ht="20.100000000000001" customHeight="1" x14ac:dyDescent="0.25">
      <c r="A37" s="14" t="s">
        <v>46</v>
      </c>
      <c r="B37" s="92">
        <v>102</v>
      </c>
      <c r="C37" s="15">
        <v>103</v>
      </c>
      <c r="D37" s="93">
        <v>104.27438554999999</v>
      </c>
      <c r="E37" s="15">
        <v>103</v>
      </c>
      <c r="F37" s="15">
        <v>104.27438554999999</v>
      </c>
      <c r="G37" s="94">
        <v>103</v>
      </c>
      <c r="H37" s="15">
        <v>103</v>
      </c>
      <c r="I37" s="12"/>
      <c r="J37" s="13"/>
    </row>
    <row r="38" spans="1:10" ht="20.100000000000001" customHeight="1" x14ac:dyDescent="0.25">
      <c r="A38" s="14" t="s">
        <v>47</v>
      </c>
      <c r="B38" s="92">
        <v>49</v>
      </c>
      <c r="C38" s="15">
        <v>47</v>
      </c>
      <c r="D38" s="93">
        <v>47.166666666666664</v>
      </c>
      <c r="E38" s="15">
        <v>48</v>
      </c>
      <c r="F38" s="15">
        <v>48</v>
      </c>
      <c r="G38" s="94">
        <v>48</v>
      </c>
      <c r="H38" s="15">
        <v>47</v>
      </c>
      <c r="I38" s="12"/>
      <c r="J38" s="13"/>
    </row>
    <row r="39" spans="1:10" ht="20.100000000000001" customHeight="1" x14ac:dyDescent="0.25">
      <c r="A39" s="14" t="s">
        <v>48</v>
      </c>
      <c r="B39" s="92">
        <v>44</v>
      </c>
      <c r="C39" s="15">
        <v>42.4</v>
      </c>
      <c r="D39" s="93">
        <v>43.066666666666663</v>
      </c>
      <c r="E39" s="15">
        <v>44</v>
      </c>
      <c r="F39" s="15">
        <v>44</v>
      </c>
      <c r="G39" s="94">
        <v>44</v>
      </c>
      <c r="H39" s="15">
        <v>42.4</v>
      </c>
      <c r="I39" s="12"/>
      <c r="J39" s="13"/>
    </row>
    <row r="40" spans="1:10" ht="20.100000000000001" customHeight="1" x14ac:dyDescent="0.25">
      <c r="A40" s="14" t="s">
        <v>49</v>
      </c>
      <c r="B40" s="92">
        <v>56</v>
      </c>
      <c r="C40" s="15">
        <v>53</v>
      </c>
      <c r="D40" s="93">
        <v>54.849462350000003</v>
      </c>
      <c r="E40" s="15">
        <v>53</v>
      </c>
      <c r="F40" s="15">
        <v>54.849462350000003</v>
      </c>
      <c r="G40" s="94">
        <v>53</v>
      </c>
      <c r="H40" s="15">
        <v>53</v>
      </c>
      <c r="I40" s="12"/>
      <c r="J40" s="13"/>
    </row>
    <row r="41" spans="1:10" ht="20.100000000000001" customHeight="1" x14ac:dyDescent="0.25">
      <c r="A41" s="14" t="s">
        <v>50</v>
      </c>
      <c r="B41" s="92">
        <f>208+1</f>
        <v>209</v>
      </c>
      <c r="C41" s="15">
        <v>208.99999990000001</v>
      </c>
      <c r="D41" s="93">
        <v>209.58544541666666</v>
      </c>
      <c r="E41" s="15">
        <v>209.69999989999999</v>
      </c>
      <c r="F41" s="15">
        <v>210.28544541666665</v>
      </c>
      <c r="G41" s="94">
        <v>210</v>
      </c>
      <c r="H41" s="15">
        <v>209.3</v>
      </c>
      <c r="I41" s="12"/>
      <c r="J41" s="13"/>
    </row>
    <row r="42" spans="1:10" ht="20.100000000000001" customHeight="1" x14ac:dyDescent="0.25">
      <c r="A42" s="14" t="s">
        <v>51</v>
      </c>
      <c r="B42" s="92">
        <v>78</v>
      </c>
      <c r="C42" s="15">
        <v>75.599900000000005</v>
      </c>
      <c r="D42" s="93">
        <v>76.627656083333321</v>
      </c>
      <c r="E42" s="15">
        <v>77</v>
      </c>
      <c r="F42" s="15">
        <v>78.027777783333335</v>
      </c>
      <c r="G42" s="94">
        <v>77</v>
      </c>
      <c r="H42" s="15">
        <v>75.599000000000004</v>
      </c>
      <c r="I42" s="12"/>
      <c r="J42" s="13"/>
    </row>
    <row r="43" spans="1:10" ht="20.100000000000001" customHeight="1" x14ac:dyDescent="0.25">
      <c r="A43" s="14" t="s">
        <v>52</v>
      </c>
      <c r="B43" s="92">
        <v>60</v>
      </c>
      <c r="C43" s="15">
        <v>59.5</v>
      </c>
      <c r="D43" s="93">
        <v>58.811111116666666</v>
      </c>
      <c r="E43" s="15">
        <v>61</v>
      </c>
      <c r="F43" s="15">
        <v>60.27222221666667</v>
      </c>
      <c r="G43" s="94">
        <v>61</v>
      </c>
      <c r="H43" s="15">
        <v>59.5</v>
      </c>
      <c r="I43" s="12"/>
      <c r="J43" s="13"/>
    </row>
    <row r="44" spans="1:10" ht="20.100000000000001" customHeight="1" x14ac:dyDescent="0.25">
      <c r="A44" s="14" t="s">
        <v>53</v>
      </c>
      <c r="B44" s="92">
        <v>95</v>
      </c>
      <c r="C44" s="15">
        <v>98</v>
      </c>
      <c r="D44" s="93">
        <v>97.670788533333337</v>
      </c>
      <c r="E44" s="15">
        <v>98</v>
      </c>
      <c r="F44" s="15">
        <v>97.670788533333337</v>
      </c>
      <c r="G44" s="94">
        <v>98</v>
      </c>
      <c r="H44" s="15">
        <v>98</v>
      </c>
      <c r="I44" s="12"/>
      <c r="J44" s="13"/>
    </row>
    <row r="45" spans="1:10" ht="20.100000000000001" customHeight="1" thickBot="1" x14ac:dyDescent="0.3">
      <c r="A45" s="17" t="s">
        <v>54</v>
      </c>
      <c r="B45" s="92">
        <v>58</v>
      </c>
      <c r="C45" s="15">
        <v>57</v>
      </c>
      <c r="D45" s="97">
        <v>58.468125966666662</v>
      </c>
      <c r="E45" s="18">
        <v>57</v>
      </c>
      <c r="F45" s="18">
        <v>58.468125966666662</v>
      </c>
      <c r="G45" s="98">
        <v>57</v>
      </c>
      <c r="H45" s="18">
        <v>57</v>
      </c>
      <c r="I45" s="12"/>
      <c r="J45" s="13"/>
    </row>
    <row r="46" spans="1:10" ht="20.100000000000001" customHeight="1" thickBot="1" x14ac:dyDescent="0.3">
      <c r="A46" s="19" t="s">
        <v>55</v>
      </c>
      <c r="B46" s="99">
        <f t="shared" ref="B46:H46" si="0">SUM(B10:B45)</f>
        <v>3711</v>
      </c>
      <c r="C46" s="20">
        <f t="shared" si="0"/>
        <v>3683.2364997000009</v>
      </c>
      <c r="D46" s="20">
        <f t="shared" si="0"/>
        <v>3684.7709790166682</v>
      </c>
      <c r="E46" s="20">
        <f t="shared" si="0"/>
        <v>3711.1333329999998</v>
      </c>
      <c r="F46" s="20">
        <f t="shared" si="0"/>
        <v>3712.3969147500006</v>
      </c>
      <c r="G46" s="100">
        <f t="shared" si="0"/>
        <v>3713</v>
      </c>
      <c r="H46" s="20">
        <f t="shared" si="0"/>
        <v>3685.5650000000005</v>
      </c>
      <c r="I46" s="23"/>
    </row>
    <row r="47" spans="1:10" ht="21.75" customHeight="1" thickBot="1" x14ac:dyDescent="0.3">
      <c r="A47" s="21" t="s">
        <v>56</v>
      </c>
      <c r="B47" s="101">
        <v>1351</v>
      </c>
      <c r="C47" s="22">
        <v>1360.5</v>
      </c>
      <c r="D47" s="22">
        <v>1342.3438684499999</v>
      </c>
      <c r="E47" s="102">
        <v>1364.1</v>
      </c>
      <c r="F47" s="25">
        <v>1344.1438684500001</v>
      </c>
      <c r="G47" s="103">
        <v>1364</v>
      </c>
      <c r="H47" s="22">
        <v>1360.4</v>
      </c>
      <c r="I47" s="5"/>
    </row>
    <row r="48" spans="1:10" ht="20.100000000000001" customHeight="1" x14ac:dyDescent="0.25">
      <c r="A48" s="24" t="s">
        <v>57</v>
      </c>
      <c r="B48" s="104"/>
      <c r="C48" s="25"/>
      <c r="D48" s="25"/>
      <c r="E48" s="25"/>
      <c r="F48" s="25"/>
      <c r="G48" s="105"/>
      <c r="H48" s="25"/>
    </row>
    <row r="49" spans="1:9" ht="20.100000000000001" customHeight="1" thickBot="1" x14ac:dyDescent="0.3">
      <c r="A49" s="27" t="s">
        <v>58</v>
      </c>
      <c r="B49" s="28">
        <f>SUM(B46:B47)</f>
        <v>5062</v>
      </c>
      <c r="C49" s="29">
        <f t="shared" ref="C49:H49" si="1">SUM(C46:C47)</f>
        <v>5043.7364997000004</v>
      </c>
      <c r="D49" s="29">
        <f t="shared" si="1"/>
        <v>5027.1148474666679</v>
      </c>
      <c r="E49" s="29">
        <f t="shared" si="1"/>
        <v>5075.2333330000001</v>
      </c>
      <c r="F49" s="29">
        <f t="shared" si="1"/>
        <v>5056.540783200001</v>
      </c>
      <c r="G49" s="28">
        <f t="shared" si="1"/>
        <v>5077</v>
      </c>
      <c r="H49" s="29">
        <f t="shared" si="1"/>
        <v>5045.9650000000001</v>
      </c>
      <c r="I49" s="30"/>
    </row>
    <row r="50" spans="1:9" ht="15.75" customHeight="1" x14ac:dyDescent="0.2"/>
    <row r="51" spans="1:9" x14ac:dyDescent="0.2">
      <c r="D51" s="26"/>
    </row>
    <row r="52" spans="1:9" x14ac:dyDescent="0.2">
      <c r="C52" s="26"/>
      <c r="D52" s="26"/>
      <c r="E52" s="26"/>
      <c r="F52" s="26"/>
      <c r="G52" s="26"/>
    </row>
    <row r="53" spans="1:9" x14ac:dyDescent="0.2">
      <c r="C53" s="26"/>
      <c r="E53" s="26"/>
      <c r="G53" s="26"/>
    </row>
    <row r="54" spans="1:9" x14ac:dyDescent="0.2">
      <c r="E54" s="1" t="s">
        <v>59</v>
      </c>
    </row>
  </sheetData>
  <mergeCells count="7">
    <mergeCell ref="A2:H2"/>
    <mergeCell ref="A3:H3"/>
    <mergeCell ref="C5:F5"/>
    <mergeCell ref="G5:H5"/>
    <mergeCell ref="C6:D6"/>
    <mergeCell ref="E6:F6"/>
    <mergeCell ref="G6:H6"/>
  </mergeCells>
  <pageMargins left="0.78740157480314965" right="0.78740157480314965" top="0.98425196850393704" bottom="0.98425196850393704" header="0.51181102362204722" footer="0.51181102362204722"/>
  <pageSetup paperSize="9" scale="56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51"/>
  <sheetViews>
    <sheetView topLeftCell="A9" workbookViewId="0">
      <selection activeCell="N10" sqref="N10"/>
    </sheetView>
  </sheetViews>
  <sheetFormatPr defaultColWidth="7.85546875" defaultRowHeight="12.75" x14ac:dyDescent="0.2"/>
  <cols>
    <col min="1" max="1" width="22.140625" style="31" customWidth="1"/>
    <col min="2" max="2" width="16.7109375" style="31" customWidth="1"/>
    <col min="3" max="3" width="16.42578125" style="31" customWidth="1"/>
    <col min="4" max="5" width="16.7109375" style="31" customWidth="1"/>
    <col min="6" max="6" width="16.42578125" style="31" customWidth="1"/>
    <col min="7" max="248" width="7.85546875" style="31"/>
    <col min="249" max="249" width="22.140625" style="31" customWidth="1"/>
    <col min="250" max="252" width="16.7109375" style="31" customWidth="1"/>
    <col min="253" max="253" width="16.42578125" style="31" customWidth="1"/>
    <col min="254" max="254" width="16.7109375" style="31" customWidth="1"/>
    <col min="255" max="255" width="16.42578125" style="31" customWidth="1"/>
    <col min="256" max="256" width="14.140625" style="31" customWidth="1"/>
    <col min="257" max="257" width="10.85546875" style="31" customWidth="1"/>
    <col min="258" max="258" width="10.42578125" style="31" customWidth="1"/>
    <col min="259" max="259" width="11" style="31" customWidth="1"/>
    <col min="260" max="260" width="10.5703125" style="31" customWidth="1"/>
    <col min="261" max="261" width="7.85546875" style="31" customWidth="1"/>
    <col min="262" max="262" width="11.42578125" style="31" customWidth="1"/>
    <col min="263" max="504" width="7.85546875" style="31"/>
    <col min="505" max="505" width="22.140625" style="31" customWidth="1"/>
    <col min="506" max="508" width="16.7109375" style="31" customWidth="1"/>
    <col min="509" max="509" width="16.42578125" style="31" customWidth="1"/>
    <col min="510" max="510" width="16.7109375" style="31" customWidth="1"/>
    <col min="511" max="511" width="16.42578125" style="31" customWidth="1"/>
    <col min="512" max="512" width="14.140625" style="31" customWidth="1"/>
    <col min="513" max="513" width="10.85546875" style="31" customWidth="1"/>
    <col min="514" max="514" width="10.42578125" style="31" customWidth="1"/>
    <col min="515" max="515" width="11" style="31" customWidth="1"/>
    <col min="516" max="516" width="10.5703125" style="31" customWidth="1"/>
    <col min="517" max="517" width="7.85546875" style="31" customWidth="1"/>
    <col min="518" max="518" width="11.42578125" style="31" customWidth="1"/>
    <col min="519" max="760" width="7.85546875" style="31"/>
    <col min="761" max="761" width="22.140625" style="31" customWidth="1"/>
    <col min="762" max="764" width="16.7109375" style="31" customWidth="1"/>
    <col min="765" max="765" width="16.42578125" style="31" customWidth="1"/>
    <col min="766" max="766" width="16.7109375" style="31" customWidth="1"/>
    <col min="767" max="767" width="16.42578125" style="31" customWidth="1"/>
    <col min="768" max="768" width="14.140625" style="31" customWidth="1"/>
    <col min="769" max="769" width="10.85546875" style="31" customWidth="1"/>
    <col min="770" max="770" width="10.42578125" style="31" customWidth="1"/>
    <col min="771" max="771" width="11" style="31" customWidth="1"/>
    <col min="772" max="772" width="10.5703125" style="31" customWidth="1"/>
    <col min="773" max="773" width="7.85546875" style="31" customWidth="1"/>
    <col min="774" max="774" width="11.42578125" style="31" customWidth="1"/>
    <col min="775" max="1016" width="7.85546875" style="31"/>
    <col min="1017" max="1017" width="22.140625" style="31" customWidth="1"/>
    <col min="1018" max="1020" width="16.7109375" style="31" customWidth="1"/>
    <col min="1021" max="1021" width="16.42578125" style="31" customWidth="1"/>
    <col min="1022" max="1022" width="16.7109375" style="31" customWidth="1"/>
    <col min="1023" max="1023" width="16.42578125" style="31" customWidth="1"/>
    <col min="1024" max="1024" width="14.140625" style="31" customWidth="1"/>
    <col min="1025" max="1025" width="10.85546875" style="31" customWidth="1"/>
    <col min="1026" max="1026" width="10.42578125" style="31" customWidth="1"/>
    <col min="1027" max="1027" width="11" style="31" customWidth="1"/>
    <col min="1028" max="1028" width="10.5703125" style="31" customWidth="1"/>
    <col min="1029" max="1029" width="7.85546875" style="31" customWidth="1"/>
    <col min="1030" max="1030" width="11.42578125" style="31" customWidth="1"/>
    <col min="1031" max="1272" width="7.85546875" style="31"/>
    <col min="1273" max="1273" width="22.140625" style="31" customWidth="1"/>
    <col min="1274" max="1276" width="16.7109375" style="31" customWidth="1"/>
    <col min="1277" max="1277" width="16.42578125" style="31" customWidth="1"/>
    <col min="1278" max="1278" width="16.7109375" style="31" customWidth="1"/>
    <col min="1279" max="1279" width="16.42578125" style="31" customWidth="1"/>
    <col min="1280" max="1280" width="14.140625" style="31" customWidth="1"/>
    <col min="1281" max="1281" width="10.85546875" style="31" customWidth="1"/>
    <col min="1282" max="1282" width="10.42578125" style="31" customWidth="1"/>
    <col min="1283" max="1283" width="11" style="31" customWidth="1"/>
    <col min="1284" max="1284" width="10.5703125" style="31" customWidth="1"/>
    <col min="1285" max="1285" width="7.85546875" style="31" customWidth="1"/>
    <col min="1286" max="1286" width="11.42578125" style="31" customWidth="1"/>
    <col min="1287" max="1528" width="7.85546875" style="31"/>
    <col min="1529" max="1529" width="22.140625" style="31" customWidth="1"/>
    <col min="1530" max="1532" width="16.7109375" style="31" customWidth="1"/>
    <col min="1533" max="1533" width="16.42578125" style="31" customWidth="1"/>
    <col min="1534" max="1534" width="16.7109375" style="31" customWidth="1"/>
    <col min="1535" max="1535" width="16.42578125" style="31" customWidth="1"/>
    <col min="1536" max="1536" width="14.140625" style="31" customWidth="1"/>
    <col min="1537" max="1537" width="10.85546875" style="31" customWidth="1"/>
    <col min="1538" max="1538" width="10.42578125" style="31" customWidth="1"/>
    <col min="1539" max="1539" width="11" style="31" customWidth="1"/>
    <col min="1540" max="1540" width="10.5703125" style="31" customWidth="1"/>
    <col min="1541" max="1541" width="7.85546875" style="31" customWidth="1"/>
    <col min="1542" max="1542" width="11.42578125" style="31" customWidth="1"/>
    <col min="1543" max="1784" width="7.85546875" style="31"/>
    <col min="1785" max="1785" width="22.140625" style="31" customWidth="1"/>
    <col min="1786" max="1788" width="16.7109375" style="31" customWidth="1"/>
    <col min="1789" max="1789" width="16.42578125" style="31" customWidth="1"/>
    <col min="1790" max="1790" width="16.7109375" style="31" customWidth="1"/>
    <col min="1791" max="1791" width="16.42578125" style="31" customWidth="1"/>
    <col min="1792" max="1792" width="14.140625" style="31" customWidth="1"/>
    <col min="1793" max="1793" width="10.85546875" style="31" customWidth="1"/>
    <col min="1794" max="1794" width="10.42578125" style="31" customWidth="1"/>
    <col min="1795" max="1795" width="11" style="31" customWidth="1"/>
    <col min="1796" max="1796" width="10.5703125" style="31" customWidth="1"/>
    <col min="1797" max="1797" width="7.85546875" style="31" customWidth="1"/>
    <col min="1798" max="1798" width="11.42578125" style="31" customWidth="1"/>
    <col min="1799" max="2040" width="7.85546875" style="31"/>
    <col min="2041" max="2041" width="22.140625" style="31" customWidth="1"/>
    <col min="2042" max="2044" width="16.7109375" style="31" customWidth="1"/>
    <col min="2045" max="2045" width="16.42578125" style="31" customWidth="1"/>
    <col min="2046" max="2046" width="16.7109375" style="31" customWidth="1"/>
    <col min="2047" max="2047" width="16.42578125" style="31" customWidth="1"/>
    <col min="2048" max="2048" width="14.140625" style="31" customWidth="1"/>
    <col min="2049" max="2049" width="10.85546875" style="31" customWidth="1"/>
    <col min="2050" max="2050" width="10.42578125" style="31" customWidth="1"/>
    <col min="2051" max="2051" width="11" style="31" customWidth="1"/>
    <col min="2052" max="2052" width="10.5703125" style="31" customWidth="1"/>
    <col min="2053" max="2053" width="7.85546875" style="31" customWidth="1"/>
    <col min="2054" max="2054" width="11.42578125" style="31" customWidth="1"/>
    <col min="2055" max="2296" width="7.85546875" style="31"/>
    <col min="2297" max="2297" width="22.140625" style="31" customWidth="1"/>
    <col min="2298" max="2300" width="16.7109375" style="31" customWidth="1"/>
    <col min="2301" max="2301" width="16.42578125" style="31" customWidth="1"/>
    <col min="2302" max="2302" width="16.7109375" style="31" customWidth="1"/>
    <col min="2303" max="2303" width="16.42578125" style="31" customWidth="1"/>
    <col min="2304" max="2304" width="14.140625" style="31" customWidth="1"/>
    <col min="2305" max="2305" width="10.85546875" style="31" customWidth="1"/>
    <col min="2306" max="2306" width="10.42578125" style="31" customWidth="1"/>
    <col min="2307" max="2307" width="11" style="31" customWidth="1"/>
    <col min="2308" max="2308" width="10.5703125" style="31" customWidth="1"/>
    <col min="2309" max="2309" width="7.85546875" style="31" customWidth="1"/>
    <col min="2310" max="2310" width="11.42578125" style="31" customWidth="1"/>
    <col min="2311" max="2552" width="7.85546875" style="31"/>
    <col min="2553" max="2553" width="22.140625" style="31" customWidth="1"/>
    <col min="2554" max="2556" width="16.7109375" style="31" customWidth="1"/>
    <col min="2557" max="2557" width="16.42578125" style="31" customWidth="1"/>
    <col min="2558" max="2558" width="16.7109375" style="31" customWidth="1"/>
    <col min="2559" max="2559" width="16.42578125" style="31" customWidth="1"/>
    <col min="2560" max="2560" width="14.140625" style="31" customWidth="1"/>
    <col min="2561" max="2561" width="10.85546875" style="31" customWidth="1"/>
    <col min="2562" max="2562" width="10.42578125" style="31" customWidth="1"/>
    <col min="2563" max="2563" width="11" style="31" customWidth="1"/>
    <col min="2564" max="2564" width="10.5703125" style="31" customWidth="1"/>
    <col min="2565" max="2565" width="7.85546875" style="31" customWidth="1"/>
    <col min="2566" max="2566" width="11.42578125" style="31" customWidth="1"/>
    <col min="2567" max="2808" width="7.85546875" style="31"/>
    <col min="2809" max="2809" width="22.140625" style="31" customWidth="1"/>
    <col min="2810" max="2812" width="16.7109375" style="31" customWidth="1"/>
    <col min="2813" max="2813" width="16.42578125" style="31" customWidth="1"/>
    <col min="2814" max="2814" width="16.7109375" style="31" customWidth="1"/>
    <col min="2815" max="2815" width="16.42578125" style="31" customWidth="1"/>
    <col min="2816" max="2816" width="14.140625" style="31" customWidth="1"/>
    <col min="2817" max="2817" width="10.85546875" style="31" customWidth="1"/>
    <col min="2818" max="2818" width="10.42578125" style="31" customWidth="1"/>
    <col min="2819" max="2819" width="11" style="31" customWidth="1"/>
    <col min="2820" max="2820" width="10.5703125" style="31" customWidth="1"/>
    <col min="2821" max="2821" width="7.85546875" style="31" customWidth="1"/>
    <col min="2822" max="2822" width="11.42578125" style="31" customWidth="1"/>
    <col min="2823" max="3064" width="7.85546875" style="31"/>
    <col min="3065" max="3065" width="22.140625" style="31" customWidth="1"/>
    <col min="3066" max="3068" width="16.7109375" style="31" customWidth="1"/>
    <col min="3069" max="3069" width="16.42578125" style="31" customWidth="1"/>
    <col min="3070" max="3070" width="16.7109375" style="31" customWidth="1"/>
    <col min="3071" max="3071" width="16.42578125" style="31" customWidth="1"/>
    <col min="3072" max="3072" width="14.140625" style="31" customWidth="1"/>
    <col min="3073" max="3073" width="10.85546875" style="31" customWidth="1"/>
    <col min="3074" max="3074" width="10.42578125" style="31" customWidth="1"/>
    <col min="3075" max="3075" width="11" style="31" customWidth="1"/>
    <col min="3076" max="3076" width="10.5703125" style="31" customWidth="1"/>
    <col min="3077" max="3077" width="7.85546875" style="31" customWidth="1"/>
    <col min="3078" max="3078" width="11.42578125" style="31" customWidth="1"/>
    <col min="3079" max="3320" width="7.85546875" style="31"/>
    <col min="3321" max="3321" width="22.140625" style="31" customWidth="1"/>
    <col min="3322" max="3324" width="16.7109375" style="31" customWidth="1"/>
    <col min="3325" max="3325" width="16.42578125" style="31" customWidth="1"/>
    <col min="3326" max="3326" width="16.7109375" style="31" customWidth="1"/>
    <col min="3327" max="3327" width="16.42578125" style="31" customWidth="1"/>
    <col min="3328" max="3328" width="14.140625" style="31" customWidth="1"/>
    <col min="3329" max="3329" width="10.85546875" style="31" customWidth="1"/>
    <col min="3330" max="3330" width="10.42578125" style="31" customWidth="1"/>
    <col min="3331" max="3331" width="11" style="31" customWidth="1"/>
    <col min="3332" max="3332" width="10.5703125" style="31" customWidth="1"/>
    <col min="3333" max="3333" width="7.85546875" style="31" customWidth="1"/>
    <col min="3334" max="3334" width="11.42578125" style="31" customWidth="1"/>
    <col min="3335" max="3576" width="7.85546875" style="31"/>
    <col min="3577" max="3577" width="22.140625" style="31" customWidth="1"/>
    <col min="3578" max="3580" width="16.7109375" style="31" customWidth="1"/>
    <col min="3581" max="3581" width="16.42578125" style="31" customWidth="1"/>
    <col min="3582" max="3582" width="16.7109375" style="31" customWidth="1"/>
    <col min="3583" max="3583" width="16.42578125" style="31" customWidth="1"/>
    <col min="3584" max="3584" width="14.140625" style="31" customWidth="1"/>
    <col min="3585" max="3585" width="10.85546875" style="31" customWidth="1"/>
    <col min="3586" max="3586" width="10.42578125" style="31" customWidth="1"/>
    <col min="3587" max="3587" width="11" style="31" customWidth="1"/>
    <col min="3588" max="3588" width="10.5703125" style="31" customWidth="1"/>
    <col min="3589" max="3589" width="7.85546875" style="31" customWidth="1"/>
    <col min="3590" max="3590" width="11.42578125" style="31" customWidth="1"/>
    <col min="3591" max="3832" width="7.85546875" style="31"/>
    <col min="3833" max="3833" width="22.140625" style="31" customWidth="1"/>
    <col min="3834" max="3836" width="16.7109375" style="31" customWidth="1"/>
    <col min="3837" max="3837" width="16.42578125" style="31" customWidth="1"/>
    <col min="3838" max="3838" width="16.7109375" style="31" customWidth="1"/>
    <col min="3839" max="3839" width="16.42578125" style="31" customWidth="1"/>
    <col min="3840" max="3840" width="14.140625" style="31" customWidth="1"/>
    <col min="3841" max="3841" width="10.85546875" style="31" customWidth="1"/>
    <col min="3842" max="3842" width="10.42578125" style="31" customWidth="1"/>
    <col min="3843" max="3843" width="11" style="31" customWidth="1"/>
    <col min="3844" max="3844" width="10.5703125" style="31" customWidth="1"/>
    <col min="3845" max="3845" width="7.85546875" style="31" customWidth="1"/>
    <col min="3846" max="3846" width="11.42578125" style="31" customWidth="1"/>
    <col min="3847" max="4088" width="7.85546875" style="31"/>
    <col min="4089" max="4089" width="22.140625" style="31" customWidth="1"/>
    <col min="4090" max="4092" width="16.7109375" style="31" customWidth="1"/>
    <col min="4093" max="4093" width="16.42578125" style="31" customWidth="1"/>
    <col min="4094" max="4094" width="16.7109375" style="31" customWidth="1"/>
    <col min="4095" max="4095" width="16.42578125" style="31" customWidth="1"/>
    <col min="4096" max="4096" width="14.140625" style="31" customWidth="1"/>
    <col min="4097" max="4097" width="10.85546875" style="31" customWidth="1"/>
    <col min="4098" max="4098" width="10.42578125" style="31" customWidth="1"/>
    <col min="4099" max="4099" width="11" style="31" customWidth="1"/>
    <col min="4100" max="4100" width="10.5703125" style="31" customWidth="1"/>
    <col min="4101" max="4101" width="7.85546875" style="31" customWidth="1"/>
    <col min="4102" max="4102" width="11.42578125" style="31" customWidth="1"/>
    <col min="4103" max="4344" width="7.85546875" style="31"/>
    <col min="4345" max="4345" width="22.140625" style="31" customWidth="1"/>
    <col min="4346" max="4348" width="16.7109375" style="31" customWidth="1"/>
    <col min="4349" max="4349" width="16.42578125" style="31" customWidth="1"/>
    <col min="4350" max="4350" width="16.7109375" style="31" customWidth="1"/>
    <col min="4351" max="4351" width="16.42578125" style="31" customWidth="1"/>
    <col min="4352" max="4352" width="14.140625" style="31" customWidth="1"/>
    <col min="4353" max="4353" width="10.85546875" style="31" customWidth="1"/>
    <col min="4354" max="4354" width="10.42578125" style="31" customWidth="1"/>
    <col min="4355" max="4355" width="11" style="31" customWidth="1"/>
    <col min="4356" max="4356" width="10.5703125" style="31" customWidth="1"/>
    <col min="4357" max="4357" width="7.85546875" style="31" customWidth="1"/>
    <col min="4358" max="4358" width="11.42578125" style="31" customWidth="1"/>
    <col min="4359" max="4600" width="7.85546875" style="31"/>
    <col min="4601" max="4601" width="22.140625" style="31" customWidth="1"/>
    <col min="4602" max="4604" width="16.7109375" style="31" customWidth="1"/>
    <col min="4605" max="4605" width="16.42578125" style="31" customWidth="1"/>
    <col min="4606" max="4606" width="16.7109375" style="31" customWidth="1"/>
    <col min="4607" max="4607" width="16.42578125" style="31" customWidth="1"/>
    <col min="4608" max="4608" width="14.140625" style="31" customWidth="1"/>
    <col min="4609" max="4609" width="10.85546875" style="31" customWidth="1"/>
    <col min="4610" max="4610" width="10.42578125" style="31" customWidth="1"/>
    <col min="4611" max="4611" width="11" style="31" customWidth="1"/>
    <col min="4612" max="4612" width="10.5703125" style="31" customWidth="1"/>
    <col min="4613" max="4613" width="7.85546875" style="31" customWidth="1"/>
    <col min="4614" max="4614" width="11.42578125" style="31" customWidth="1"/>
    <col min="4615" max="4856" width="7.85546875" style="31"/>
    <col min="4857" max="4857" width="22.140625" style="31" customWidth="1"/>
    <col min="4858" max="4860" width="16.7109375" style="31" customWidth="1"/>
    <col min="4861" max="4861" width="16.42578125" style="31" customWidth="1"/>
    <col min="4862" max="4862" width="16.7109375" style="31" customWidth="1"/>
    <col min="4863" max="4863" width="16.42578125" style="31" customWidth="1"/>
    <col min="4864" max="4864" width="14.140625" style="31" customWidth="1"/>
    <col min="4865" max="4865" width="10.85546875" style="31" customWidth="1"/>
    <col min="4866" max="4866" width="10.42578125" style="31" customWidth="1"/>
    <col min="4867" max="4867" width="11" style="31" customWidth="1"/>
    <col min="4868" max="4868" width="10.5703125" style="31" customWidth="1"/>
    <col min="4869" max="4869" width="7.85546875" style="31" customWidth="1"/>
    <col min="4870" max="4870" width="11.42578125" style="31" customWidth="1"/>
    <col min="4871" max="5112" width="7.85546875" style="31"/>
    <col min="5113" max="5113" width="22.140625" style="31" customWidth="1"/>
    <col min="5114" max="5116" width="16.7109375" style="31" customWidth="1"/>
    <col min="5117" max="5117" width="16.42578125" style="31" customWidth="1"/>
    <col min="5118" max="5118" width="16.7109375" style="31" customWidth="1"/>
    <col min="5119" max="5119" width="16.42578125" style="31" customWidth="1"/>
    <col min="5120" max="5120" width="14.140625" style="31" customWidth="1"/>
    <col min="5121" max="5121" width="10.85546875" style="31" customWidth="1"/>
    <col min="5122" max="5122" width="10.42578125" style="31" customWidth="1"/>
    <col min="5123" max="5123" width="11" style="31" customWidth="1"/>
    <col min="5124" max="5124" width="10.5703125" style="31" customWidth="1"/>
    <col min="5125" max="5125" width="7.85546875" style="31" customWidth="1"/>
    <col min="5126" max="5126" width="11.42578125" style="31" customWidth="1"/>
    <col min="5127" max="5368" width="7.85546875" style="31"/>
    <col min="5369" max="5369" width="22.140625" style="31" customWidth="1"/>
    <col min="5370" max="5372" width="16.7109375" style="31" customWidth="1"/>
    <col min="5373" max="5373" width="16.42578125" style="31" customWidth="1"/>
    <col min="5374" max="5374" width="16.7109375" style="31" customWidth="1"/>
    <col min="5375" max="5375" width="16.42578125" style="31" customWidth="1"/>
    <col min="5376" max="5376" width="14.140625" style="31" customWidth="1"/>
    <col min="5377" max="5377" width="10.85546875" style="31" customWidth="1"/>
    <col min="5378" max="5378" width="10.42578125" style="31" customWidth="1"/>
    <col min="5379" max="5379" width="11" style="31" customWidth="1"/>
    <col min="5380" max="5380" width="10.5703125" style="31" customWidth="1"/>
    <col min="5381" max="5381" width="7.85546875" style="31" customWidth="1"/>
    <col min="5382" max="5382" width="11.42578125" style="31" customWidth="1"/>
    <col min="5383" max="5624" width="7.85546875" style="31"/>
    <col min="5625" max="5625" width="22.140625" style="31" customWidth="1"/>
    <col min="5626" max="5628" width="16.7109375" style="31" customWidth="1"/>
    <col min="5629" max="5629" width="16.42578125" style="31" customWidth="1"/>
    <col min="5630" max="5630" width="16.7109375" style="31" customWidth="1"/>
    <col min="5631" max="5631" width="16.42578125" style="31" customWidth="1"/>
    <col min="5632" max="5632" width="14.140625" style="31" customWidth="1"/>
    <col min="5633" max="5633" width="10.85546875" style="31" customWidth="1"/>
    <col min="5634" max="5634" width="10.42578125" style="31" customWidth="1"/>
    <col min="5635" max="5635" width="11" style="31" customWidth="1"/>
    <col min="5636" max="5636" width="10.5703125" style="31" customWidth="1"/>
    <col min="5637" max="5637" width="7.85546875" style="31" customWidth="1"/>
    <col min="5638" max="5638" width="11.42578125" style="31" customWidth="1"/>
    <col min="5639" max="5880" width="7.85546875" style="31"/>
    <col min="5881" max="5881" width="22.140625" style="31" customWidth="1"/>
    <col min="5882" max="5884" width="16.7109375" style="31" customWidth="1"/>
    <col min="5885" max="5885" width="16.42578125" style="31" customWidth="1"/>
    <col min="5886" max="5886" width="16.7109375" style="31" customWidth="1"/>
    <col min="5887" max="5887" width="16.42578125" style="31" customWidth="1"/>
    <col min="5888" max="5888" width="14.140625" style="31" customWidth="1"/>
    <col min="5889" max="5889" width="10.85546875" style="31" customWidth="1"/>
    <col min="5890" max="5890" width="10.42578125" style="31" customWidth="1"/>
    <col min="5891" max="5891" width="11" style="31" customWidth="1"/>
    <col min="5892" max="5892" width="10.5703125" style="31" customWidth="1"/>
    <col min="5893" max="5893" width="7.85546875" style="31" customWidth="1"/>
    <col min="5894" max="5894" width="11.42578125" style="31" customWidth="1"/>
    <col min="5895" max="6136" width="7.85546875" style="31"/>
    <col min="6137" max="6137" width="22.140625" style="31" customWidth="1"/>
    <col min="6138" max="6140" width="16.7109375" style="31" customWidth="1"/>
    <col min="6141" max="6141" width="16.42578125" style="31" customWidth="1"/>
    <col min="6142" max="6142" width="16.7109375" style="31" customWidth="1"/>
    <col min="6143" max="6143" width="16.42578125" style="31" customWidth="1"/>
    <col min="6144" max="6144" width="14.140625" style="31" customWidth="1"/>
    <col min="6145" max="6145" width="10.85546875" style="31" customWidth="1"/>
    <col min="6146" max="6146" width="10.42578125" style="31" customWidth="1"/>
    <col min="6147" max="6147" width="11" style="31" customWidth="1"/>
    <col min="6148" max="6148" width="10.5703125" style="31" customWidth="1"/>
    <col min="6149" max="6149" width="7.85546875" style="31" customWidth="1"/>
    <col min="6150" max="6150" width="11.42578125" style="31" customWidth="1"/>
    <col min="6151" max="6392" width="7.85546875" style="31"/>
    <col min="6393" max="6393" width="22.140625" style="31" customWidth="1"/>
    <col min="6394" max="6396" width="16.7109375" style="31" customWidth="1"/>
    <col min="6397" max="6397" width="16.42578125" style="31" customWidth="1"/>
    <col min="6398" max="6398" width="16.7109375" style="31" customWidth="1"/>
    <col min="6399" max="6399" width="16.42578125" style="31" customWidth="1"/>
    <col min="6400" max="6400" width="14.140625" style="31" customWidth="1"/>
    <col min="6401" max="6401" width="10.85546875" style="31" customWidth="1"/>
    <col min="6402" max="6402" width="10.42578125" style="31" customWidth="1"/>
    <col min="6403" max="6403" width="11" style="31" customWidth="1"/>
    <col min="6404" max="6404" width="10.5703125" style="31" customWidth="1"/>
    <col min="6405" max="6405" width="7.85546875" style="31" customWidth="1"/>
    <col min="6406" max="6406" width="11.42578125" style="31" customWidth="1"/>
    <col min="6407" max="6648" width="7.85546875" style="31"/>
    <col min="6649" max="6649" width="22.140625" style="31" customWidth="1"/>
    <col min="6650" max="6652" width="16.7109375" style="31" customWidth="1"/>
    <col min="6653" max="6653" width="16.42578125" style="31" customWidth="1"/>
    <col min="6654" max="6654" width="16.7109375" style="31" customWidth="1"/>
    <col min="6655" max="6655" width="16.42578125" style="31" customWidth="1"/>
    <col min="6656" max="6656" width="14.140625" style="31" customWidth="1"/>
    <col min="6657" max="6657" width="10.85546875" style="31" customWidth="1"/>
    <col min="6658" max="6658" width="10.42578125" style="31" customWidth="1"/>
    <col min="6659" max="6659" width="11" style="31" customWidth="1"/>
    <col min="6660" max="6660" width="10.5703125" style="31" customWidth="1"/>
    <col min="6661" max="6661" width="7.85546875" style="31" customWidth="1"/>
    <col min="6662" max="6662" width="11.42578125" style="31" customWidth="1"/>
    <col min="6663" max="6904" width="7.85546875" style="31"/>
    <col min="6905" max="6905" width="22.140625" style="31" customWidth="1"/>
    <col min="6906" max="6908" width="16.7109375" style="31" customWidth="1"/>
    <col min="6909" max="6909" width="16.42578125" style="31" customWidth="1"/>
    <col min="6910" max="6910" width="16.7109375" style="31" customWidth="1"/>
    <col min="6911" max="6911" width="16.42578125" style="31" customWidth="1"/>
    <col min="6912" max="6912" width="14.140625" style="31" customWidth="1"/>
    <col min="6913" max="6913" width="10.85546875" style="31" customWidth="1"/>
    <col min="6914" max="6914" width="10.42578125" style="31" customWidth="1"/>
    <col min="6915" max="6915" width="11" style="31" customWidth="1"/>
    <col min="6916" max="6916" width="10.5703125" style="31" customWidth="1"/>
    <col min="6917" max="6917" width="7.85546875" style="31" customWidth="1"/>
    <col min="6918" max="6918" width="11.42578125" style="31" customWidth="1"/>
    <col min="6919" max="7160" width="7.85546875" style="31"/>
    <col min="7161" max="7161" width="22.140625" style="31" customWidth="1"/>
    <col min="7162" max="7164" width="16.7109375" style="31" customWidth="1"/>
    <col min="7165" max="7165" width="16.42578125" style="31" customWidth="1"/>
    <col min="7166" max="7166" width="16.7109375" style="31" customWidth="1"/>
    <col min="7167" max="7167" width="16.42578125" style="31" customWidth="1"/>
    <col min="7168" max="7168" width="14.140625" style="31" customWidth="1"/>
    <col min="7169" max="7169" width="10.85546875" style="31" customWidth="1"/>
    <col min="7170" max="7170" width="10.42578125" style="31" customWidth="1"/>
    <col min="7171" max="7171" width="11" style="31" customWidth="1"/>
    <col min="7172" max="7172" width="10.5703125" style="31" customWidth="1"/>
    <col min="7173" max="7173" width="7.85546875" style="31" customWidth="1"/>
    <col min="7174" max="7174" width="11.42578125" style="31" customWidth="1"/>
    <col min="7175" max="7416" width="7.85546875" style="31"/>
    <col min="7417" max="7417" width="22.140625" style="31" customWidth="1"/>
    <col min="7418" max="7420" width="16.7109375" style="31" customWidth="1"/>
    <col min="7421" max="7421" width="16.42578125" style="31" customWidth="1"/>
    <col min="7422" max="7422" width="16.7109375" style="31" customWidth="1"/>
    <col min="7423" max="7423" width="16.42578125" style="31" customWidth="1"/>
    <col min="7424" max="7424" width="14.140625" style="31" customWidth="1"/>
    <col min="7425" max="7425" width="10.85546875" style="31" customWidth="1"/>
    <col min="7426" max="7426" width="10.42578125" style="31" customWidth="1"/>
    <col min="7427" max="7427" width="11" style="31" customWidth="1"/>
    <col min="7428" max="7428" width="10.5703125" style="31" customWidth="1"/>
    <col min="7429" max="7429" width="7.85546875" style="31" customWidth="1"/>
    <col min="7430" max="7430" width="11.42578125" style="31" customWidth="1"/>
    <col min="7431" max="7672" width="7.85546875" style="31"/>
    <col min="7673" max="7673" width="22.140625" style="31" customWidth="1"/>
    <col min="7674" max="7676" width="16.7109375" style="31" customWidth="1"/>
    <col min="7677" max="7677" width="16.42578125" style="31" customWidth="1"/>
    <col min="7678" max="7678" width="16.7109375" style="31" customWidth="1"/>
    <col min="7679" max="7679" width="16.42578125" style="31" customWidth="1"/>
    <col min="7680" max="7680" width="14.140625" style="31" customWidth="1"/>
    <col min="7681" max="7681" width="10.85546875" style="31" customWidth="1"/>
    <col min="7682" max="7682" width="10.42578125" style="31" customWidth="1"/>
    <col min="7683" max="7683" width="11" style="31" customWidth="1"/>
    <col min="7684" max="7684" width="10.5703125" style="31" customWidth="1"/>
    <col min="7685" max="7685" width="7.85546875" style="31" customWidth="1"/>
    <col min="7686" max="7686" width="11.42578125" style="31" customWidth="1"/>
    <col min="7687" max="7928" width="7.85546875" style="31"/>
    <col min="7929" max="7929" width="22.140625" style="31" customWidth="1"/>
    <col min="7930" max="7932" width="16.7109375" style="31" customWidth="1"/>
    <col min="7933" max="7933" width="16.42578125" style="31" customWidth="1"/>
    <col min="7934" max="7934" width="16.7109375" style="31" customWidth="1"/>
    <col min="7935" max="7935" width="16.42578125" style="31" customWidth="1"/>
    <col min="7936" max="7936" width="14.140625" style="31" customWidth="1"/>
    <col min="7937" max="7937" width="10.85546875" style="31" customWidth="1"/>
    <col min="7938" max="7938" width="10.42578125" style="31" customWidth="1"/>
    <col min="7939" max="7939" width="11" style="31" customWidth="1"/>
    <col min="7940" max="7940" width="10.5703125" style="31" customWidth="1"/>
    <col min="7941" max="7941" width="7.85546875" style="31" customWidth="1"/>
    <col min="7942" max="7942" width="11.42578125" style="31" customWidth="1"/>
    <col min="7943" max="8184" width="7.85546875" style="31"/>
    <col min="8185" max="8185" width="22.140625" style="31" customWidth="1"/>
    <col min="8186" max="8188" width="16.7109375" style="31" customWidth="1"/>
    <col min="8189" max="8189" width="16.42578125" style="31" customWidth="1"/>
    <col min="8190" max="8190" width="16.7109375" style="31" customWidth="1"/>
    <col min="8191" max="8191" width="16.42578125" style="31" customWidth="1"/>
    <col min="8192" max="8192" width="14.140625" style="31" customWidth="1"/>
    <col min="8193" max="8193" width="10.85546875" style="31" customWidth="1"/>
    <col min="8194" max="8194" width="10.42578125" style="31" customWidth="1"/>
    <col min="8195" max="8195" width="11" style="31" customWidth="1"/>
    <col min="8196" max="8196" width="10.5703125" style="31" customWidth="1"/>
    <col min="8197" max="8197" width="7.85546875" style="31" customWidth="1"/>
    <col min="8198" max="8198" width="11.42578125" style="31" customWidth="1"/>
    <col min="8199" max="8440" width="7.85546875" style="31"/>
    <col min="8441" max="8441" width="22.140625" style="31" customWidth="1"/>
    <col min="8442" max="8444" width="16.7109375" style="31" customWidth="1"/>
    <col min="8445" max="8445" width="16.42578125" style="31" customWidth="1"/>
    <col min="8446" max="8446" width="16.7109375" style="31" customWidth="1"/>
    <col min="8447" max="8447" width="16.42578125" style="31" customWidth="1"/>
    <col min="8448" max="8448" width="14.140625" style="31" customWidth="1"/>
    <col min="8449" max="8449" width="10.85546875" style="31" customWidth="1"/>
    <col min="8450" max="8450" width="10.42578125" style="31" customWidth="1"/>
    <col min="8451" max="8451" width="11" style="31" customWidth="1"/>
    <col min="8452" max="8452" width="10.5703125" style="31" customWidth="1"/>
    <col min="8453" max="8453" width="7.85546875" style="31" customWidth="1"/>
    <col min="8454" max="8454" width="11.42578125" style="31" customWidth="1"/>
    <col min="8455" max="8696" width="7.85546875" style="31"/>
    <col min="8697" max="8697" width="22.140625" style="31" customWidth="1"/>
    <col min="8698" max="8700" width="16.7109375" style="31" customWidth="1"/>
    <col min="8701" max="8701" width="16.42578125" style="31" customWidth="1"/>
    <col min="8702" max="8702" width="16.7109375" style="31" customWidth="1"/>
    <col min="8703" max="8703" width="16.42578125" style="31" customWidth="1"/>
    <col min="8704" max="8704" width="14.140625" style="31" customWidth="1"/>
    <col min="8705" max="8705" width="10.85546875" style="31" customWidth="1"/>
    <col min="8706" max="8706" width="10.42578125" style="31" customWidth="1"/>
    <col min="8707" max="8707" width="11" style="31" customWidth="1"/>
    <col min="8708" max="8708" width="10.5703125" style="31" customWidth="1"/>
    <col min="8709" max="8709" width="7.85546875" style="31" customWidth="1"/>
    <col min="8710" max="8710" width="11.42578125" style="31" customWidth="1"/>
    <col min="8711" max="8952" width="7.85546875" style="31"/>
    <col min="8953" max="8953" width="22.140625" style="31" customWidth="1"/>
    <col min="8954" max="8956" width="16.7109375" style="31" customWidth="1"/>
    <col min="8957" max="8957" width="16.42578125" style="31" customWidth="1"/>
    <col min="8958" max="8958" width="16.7109375" style="31" customWidth="1"/>
    <col min="8959" max="8959" width="16.42578125" style="31" customWidth="1"/>
    <col min="8960" max="8960" width="14.140625" style="31" customWidth="1"/>
    <col min="8961" max="8961" width="10.85546875" style="31" customWidth="1"/>
    <col min="8962" max="8962" width="10.42578125" style="31" customWidth="1"/>
    <col min="8963" max="8963" width="11" style="31" customWidth="1"/>
    <col min="8964" max="8964" width="10.5703125" style="31" customWidth="1"/>
    <col min="8965" max="8965" width="7.85546875" style="31" customWidth="1"/>
    <col min="8966" max="8966" width="11.42578125" style="31" customWidth="1"/>
    <col min="8967" max="9208" width="7.85546875" style="31"/>
    <col min="9209" max="9209" width="22.140625" style="31" customWidth="1"/>
    <col min="9210" max="9212" width="16.7109375" style="31" customWidth="1"/>
    <col min="9213" max="9213" width="16.42578125" style="31" customWidth="1"/>
    <col min="9214" max="9214" width="16.7109375" style="31" customWidth="1"/>
    <col min="9215" max="9215" width="16.42578125" style="31" customWidth="1"/>
    <col min="9216" max="9216" width="14.140625" style="31" customWidth="1"/>
    <col min="9217" max="9217" width="10.85546875" style="31" customWidth="1"/>
    <col min="9218" max="9218" width="10.42578125" style="31" customWidth="1"/>
    <col min="9219" max="9219" width="11" style="31" customWidth="1"/>
    <col min="9220" max="9220" width="10.5703125" style="31" customWidth="1"/>
    <col min="9221" max="9221" width="7.85546875" style="31" customWidth="1"/>
    <col min="9222" max="9222" width="11.42578125" style="31" customWidth="1"/>
    <col min="9223" max="9464" width="7.85546875" style="31"/>
    <col min="9465" max="9465" width="22.140625" style="31" customWidth="1"/>
    <col min="9466" max="9468" width="16.7109375" style="31" customWidth="1"/>
    <col min="9469" max="9469" width="16.42578125" style="31" customWidth="1"/>
    <col min="9470" max="9470" width="16.7109375" style="31" customWidth="1"/>
    <col min="9471" max="9471" width="16.42578125" style="31" customWidth="1"/>
    <col min="9472" max="9472" width="14.140625" style="31" customWidth="1"/>
    <col min="9473" max="9473" width="10.85546875" style="31" customWidth="1"/>
    <col min="9474" max="9474" width="10.42578125" style="31" customWidth="1"/>
    <col min="9475" max="9475" width="11" style="31" customWidth="1"/>
    <col min="9476" max="9476" width="10.5703125" style="31" customWidth="1"/>
    <col min="9477" max="9477" width="7.85546875" style="31" customWidth="1"/>
    <col min="9478" max="9478" width="11.42578125" style="31" customWidth="1"/>
    <col min="9479" max="9720" width="7.85546875" style="31"/>
    <col min="9721" max="9721" width="22.140625" style="31" customWidth="1"/>
    <col min="9722" max="9724" width="16.7109375" style="31" customWidth="1"/>
    <col min="9725" max="9725" width="16.42578125" style="31" customWidth="1"/>
    <col min="9726" max="9726" width="16.7109375" style="31" customWidth="1"/>
    <col min="9727" max="9727" width="16.42578125" style="31" customWidth="1"/>
    <col min="9728" max="9728" width="14.140625" style="31" customWidth="1"/>
    <col min="9729" max="9729" width="10.85546875" style="31" customWidth="1"/>
    <col min="9730" max="9730" width="10.42578125" style="31" customWidth="1"/>
    <col min="9731" max="9731" width="11" style="31" customWidth="1"/>
    <col min="9732" max="9732" width="10.5703125" style="31" customWidth="1"/>
    <col min="9733" max="9733" width="7.85546875" style="31" customWidth="1"/>
    <col min="9734" max="9734" width="11.42578125" style="31" customWidth="1"/>
    <col min="9735" max="9976" width="7.85546875" style="31"/>
    <col min="9977" max="9977" width="22.140625" style="31" customWidth="1"/>
    <col min="9978" max="9980" width="16.7109375" style="31" customWidth="1"/>
    <col min="9981" max="9981" width="16.42578125" style="31" customWidth="1"/>
    <col min="9982" max="9982" width="16.7109375" style="31" customWidth="1"/>
    <col min="9983" max="9983" width="16.42578125" style="31" customWidth="1"/>
    <col min="9984" max="9984" width="14.140625" style="31" customWidth="1"/>
    <col min="9985" max="9985" width="10.85546875" style="31" customWidth="1"/>
    <col min="9986" max="9986" width="10.42578125" style="31" customWidth="1"/>
    <col min="9987" max="9987" width="11" style="31" customWidth="1"/>
    <col min="9988" max="9988" width="10.5703125" style="31" customWidth="1"/>
    <col min="9989" max="9989" width="7.85546875" style="31" customWidth="1"/>
    <col min="9990" max="9990" width="11.42578125" style="31" customWidth="1"/>
    <col min="9991" max="10232" width="7.85546875" style="31"/>
    <col min="10233" max="10233" width="22.140625" style="31" customWidth="1"/>
    <col min="10234" max="10236" width="16.7109375" style="31" customWidth="1"/>
    <col min="10237" max="10237" width="16.42578125" style="31" customWidth="1"/>
    <col min="10238" max="10238" width="16.7109375" style="31" customWidth="1"/>
    <col min="10239" max="10239" width="16.42578125" style="31" customWidth="1"/>
    <col min="10240" max="10240" width="14.140625" style="31" customWidth="1"/>
    <col min="10241" max="10241" width="10.85546875" style="31" customWidth="1"/>
    <col min="10242" max="10242" width="10.42578125" style="31" customWidth="1"/>
    <col min="10243" max="10243" width="11" style="31" customWidth="1"/>
    <col min="10244" max="10244" width="10.5703125" style="31" customWidth="1"/>
    <col min="10245" max="10245" width="7.85546875" style="31" customWidth="1"/>
    <col min="10246" max="10246" width="11.42578125" style="31" customWidth="1"/>
    <col min="10247" max="10488" width="7.85546875" style="31"/>
    <col min="10489" max="10489" width="22.140625" style="31" customWidth="1"/>
    <col min="10490" max="10492" width="16.7109375" style="31" customWidth="1"/>
    <col min="10493" max="10493" width="16.42578125" style="31" customWidth="1"/>
    <col min="10494" max="10494" width="16.7109375" style="31" customWidth="1"/>
    <col min="10495" max="10495" width="16.42578125" style="31" customWidth="1"/>
    <col min="10496" max="10496" width="14.140625" style="31" customWidth="1"/>
    <col min="10497" max="10497" width="10.85546875" style="31" customWidth="1"/>
    <col min="10498" max="10498" width="10.42578125" style="31" customWidth="1"/>
    <col min="10499" max="10499" width="11" style="31" customWidth="1"/>
    <col min="10500" max="10500" width="10.5703125" style="31" customWidth="1"/>
    <col min="10501" max="10501" width="7.85546875" style="31" customWidth="1"/>
    <col min="10502" max="10502" width="11.42578125" style="31" customWidth="1"/>
    <col min="10503" max="10744" width="7.85546875" style="31"/>
    <col min="10745" max="10745" width="22.140625" style="31" customWidth="1"/>
    <col min="10746" max="10748" width="16.7109375" style="31" customWidth="1"/>
    <col min="10749" max="10749" width="16.42578125" style="31" customWidth="1"/>
    <col min="10750" max="10750" width="16.7109375" style="31" customWidth="1"/>
    <col min="10751" max="10751" width="16.42578125" style="31" customWidth="1"/>
    <col min="10752" max="10752" width="14.140625" style="31" customWidth="1"/>
    <col min="10753" max="10753" width="10.85546875" style="31" customWidth="1"/>
    <col min="10754" max="10754" width="10.42578125" style="31" customWidth="1"/>
    <col min="10755" max="10755" width="11" style="31" customWidth="1"/>
    <col min="10756" max="10756" width="10.5703125" style="31" customWidth="1"/>
    <col min="10757" max="10757" width="7.85546875" style="31" customWidth="1"/>
    <col min="10758" max="10758" width="11.42578125" style="31" customWidth="1"/>
    <col min="10759" max="11000" width="7.85546875" style="31"/>
    <col min="11001" max="11001" width="22.140625" style="31" customWidth="1"/>
    <col min="11002" max="11004" width="16.7109375" style="31" customWidth="1"/>
    <col min="11005" max="11005" width="16.42578125" style="31" customWidth="1"/>
    <col min="11006" max="11006" width="16.7109375" style="31" customWidth="1"/>
    <col min="11007" max="11007" width="16.42578125" style="31" customWidth="1"/>
    <col min="11008" max="11008" width="14.140625" style="31" customWidth="1"/>
    <col min="11009" max="11009" width="10.85546875" style="31" customWidth="1"/>
    <col min="11010" max="11010" width="10.42578125" style="31" customWidth="1"/>
    <col min="11011" max="11011" width="11" style="31" customWidth="1"/>
    <col min="11012" max="11012" width="10.5703125" style="31" customWidth="1"/>
    <col min="11013" max="11013" width="7.85546875" style="31" customWidth="1"/>
    <col min="11014" max="11014" width="11.42578125" style="31" customWidth="1"/>
    <col min="11015" max="11256" width="7.85546875" style="31"/>
    <col min="11257" max="11257" width="22.140625" style="31" customWidth="1"/>
    <col min="11258" max="11260" width="16.7109375" style="31" customWidth="1"/>
    <col min="11261" max="11261" width="16.42578125" style="31" customWidth="1"/>
    <col min="11262" max="11262" width="16.7109375" style="31" customWidth="1"/>
    <col min="11263" max="11263" width="16.42578125" style="31" customWidth="1"/>
    <col min="11264" max="11264" width="14.140625" style="31" customWidth="1"/>
    <col min="11265" max="11265" width="10.85546875" style="31" customWidth="1"/>
    <col min="11266" max="11266" width="10.42578125" style="31" customWidth="1"/>
    <col min="11267" max="11267" width="11" style="31" customWidth="1"/>
    <col min="11268" max="11268" width="10.5703125" style="31" customWidth="1"/>
    <col min="11269" max="11269" width="7.85546875" style="31" customWidth="1"/>
    <col min="11270" max="11270" width="11.42578125" style="31" customWidth="1"/>
    <col min="11271" max="11512" width="7.85546875" style="31"/>
    <col min="11513" max="11513" width="22.140625" style="31" customWidth="1"/>
    <col min="11514" max="11516" width="16.7109375" style="31" customWidth="1"/>
    <col min="11517" max="11517" width="16.42578125" style="31" customWidth="1"/>
    <col min="11518" max="11518" width="16.7109375" style="31" customWidth="1"/>
    <col min="11519" max="11519" width="16.42578125" style="31" customWidth="1"/>
    <col min="11520" max="11520" width="14.140625" style="31" customWidth="1"/>
    <col min="11521" max="11521" width="10.85546875" style="31" customWidth="1"/>
    <col min="11522" max="11522" width="10.42578125" style="31" customWidth="1"/>
    <col min="11523" max="11523" width="11" style="31" customWidth="1"/>
    <col min="11524" max="11524" width="10.5703125" style="31" customWidth="1"/>
    <col min="11525" max="11525" width="7.85546875" style="31" customWidth="1"/>
    <col min="11526" max="11526" width="11.42578125" style="31" customWidth="1"/>
    <col min="11527" max="11768" width="7.85546875" style="31"/>
    <col min="11769" max="11769" width="22.140625" style="31" customWidth="1"/>
    <col min="11770" max="11772" width="16.7109375" style="31" customWidth="1"/>
    <col min="11773" max="11773" width="16.42578125" style="31" customWidth="1"/>
    <col min="11774" max="11774" width="16.7109375" style="31" customWidth="1"/>
    <col min="11775" max="11775" width="16.42578125" style="31" customWidth="1"/>
    <col min="11776" max="11776" width="14.140625" style="31" customWidth="1"/>
    <col min="11777" max="11777" width="10.85546875" style="31" customWidth="1"/>
    <col min="11778" max="11778" width="10.42578125" style="31" customWidth="1"/>
    <col min="11779" max="11779" width="11" style="31" customWidth="1"/>
    <col min="11780" max="11780" width="10.5703125" style="31" customWidth="1"/>
    <col min="11781" max="11781" width="7.85546875" style="31" customWidth="1"/>
    <col min="11782" max="11782" width="11.42578125" style="31" customWidth="1"/>
    <col min="11783" max="12024" width="7.85546875" style="31"/>
    <col min="12025" max="12025" width="22.140625" style="31" customWidth="1"/>
    <col min="12026" max="12028" width="16.7109375" style="31" customWidth="1"/>
    <col min="12029" max="12029" width="16.42578125" style="31" customWidth="1"/>
    <col min="12030" max="12030" width="16.7109375" style="31" customWidth="1"/>
    <col min="12031" max="12031" width="16.42578125" style="31" customWidth="1"/>
    <col min="12032" max="12032" width="14.140625" style="31" customWidth="1"/>
    <col min="12033" max="12033" width="10.85546875" style="31" customWidth="1"/>
    <col min="12034" max="12034" width="10.42578125" style="31" customWidth="1"/>
    <col min="12035" max="12035" width="11" style="31" customWidth="1"/>
    <col min="12036" max="12036" width="10.5703125" style="31" customWidth="1"/>
    <col min="12037" max="12037" width="7.85546875" style="31" customWidth="1"/>
    <col min="12038" max="12038" width="11.42578125" style="31" customWidth="1"/>
    <col min="12039" max="12280" width="7.85546875" style="31"/>
    <col min="12281" max="12281" width="22.140625" style="31" customWidth="1"/>
    <col min="12282" max="12284" width="16.7109375" style="31" customWidth="1"/>
    <col min="12285" max="12285" width="16.42578125" style="31" customWidth="1"/>
    <col min="12286" max="12286" width="16.7109375" style="31" customWidth="1"/>
    <col min="12287" max="12287" width="16.42578125" style="31" customWidth="1"/>
    <col min="12288" max="12288" width="14.140625" style="31" customWidth="1"/>
    <col min="12289" max="12289" width="10.85546875" style="31" customWidth="1"/>
    <col min="12290" max="12290" width="10.42578125" style="31" customWidth="1"/>
    <col min="12291" max="12291" width="11" style="31" customWidth="1"/>
    <col min="12292" max="12292" width="10.5703125" style="31" customWidth="1"/>
    <col min="12293" max="12293" width="7.85546875" style="31" customWidth="1"/>
    <col min="12294" max="12294" width="11.42578125" style="31" customWidth="1"/>
    <col min="12295" max="12536" width="7.85546875" style="31"/>
    <col min="12537" max="12537" width="22.140625" style="31" customWidth="1"/>
    <col min="12538" max="12540" width="16.7109375" style="31" customWidth="1"/>
    <col min="12541" max="12541" width="16.42578125" style="31" customWidth="1"/>
    <col min="12542" max="12542" width="16.7109375" style="31" customWidth="1"/>
    <col min="12543" max="12543" width="16.42578125" style="31" customWidth="1"/>
    <col min="12544" max="12544" width="14.140625" style="31" customWidth="1"/>
    <col min="12545" max="12545" width="10.85546875" style="31" customWidth="1"/>
    <col min="12546" max="12546" width="10.42578125" style="31" customWidth="1"/>
    <col min="12547" max="12547" width="11" style="31" customWidth="1"/>
    <col min="12548" max="12548" width="10.5703125" style="31" customWidth="1"/>
    <col min="12549" max="12549" width="7.85546875" style="31" customWidth="1"/>
    <col min="12550" max="12550" width="11.42578125" style="31" customWidth="1"/>
    <col min="12551" max="12792" width="7.85546875" style="31"/>
    <col min="12793" max="12793" width="22.140625" style="31" customWidth="1"/>
    <col min="12794" max="12796" width="16.7109375" style="31" customWidth="1"/>
    <col min="12797" max="12797" width="16.42578125" style="31" customWidth="1"/>
    <col min="12798" max="12798" width="16.7109375" style="31" customWidth="1"/>
    <col min="12799" max="12799" width="16.42578125" style="31" customWidth="1"/>
    <col min="12800" max="12800" width="14.140625" style="31" customWidth="1"/>
    <col min="12801" max="12801" width="10.85546875" style="31" customWidth="1"/>
    <col min="12802" max="12802" width="10.42578125" style="31" customWidth="1"/>
    <col min="12803" max="12803" width="11" style="31" customWidth="1"/>
    <col min="12804" max="12804" width="10.5703125" style="31" customWidth="1"/>
    <col min="12805" max="12805" width="7.85546875" style="31" customWidth="1"/>
    <col min="12806" max="12806" width="11.42578125" style="31" customWidth="1"/>
    <col min="12807" max="13048" width="7.85546875" style="31"/>
    <col min="13049" max="13049" width="22.140625" style="31" customWidth="1"/>
    <col min="13050" max="13052" width="16.7109375" style="31" customWidth="1"/>
    <col min="13053" max="13053" width="16.42578125" style="31" customWidth="1"/>
    <col min="13054" max="13054" width="16.7109375" style="31" customWidth="1"/>
    <col min="13055" max="13055" width="16.42578125" style="31" customWidth="1"/>
    <col min="13056" max="13056" width="14.140625" style="31" customWidth="1"/>
    <col min="13057" max="13057" width="10.85546875" style="31" customWidth="1"/>
    <col min="13058" max="13058" width="10.42578125" style="31" customWidth="1"/>
    <col min="13059" max="13059" width="11" style="31" customWidth="1"/>
    <col min="13060" max="13060" width="10.5703125" style="31" customWidth="1"/>
    <col min="13061" max="13061" width="7.85546875" style="31" customWidth="1"/>
    <col min="13062" max="13062" width="11.42578125" style="31" customWidth="1"/>
    <col min="13063" max="13304" width="7.85546875" style="31"/>
    <col min="13305" max="13305" width="22.140625" style="31" customWidth="1"/>
    <col min="13306" max="13308" width="16.7109375" style="31" customWidth="1"/>
    <col min="13309" max="13309" width="16.42578125" style="31" customWidth="1"/>
    <col min="13310" max="13310" width="16.7109375" style="31" customWidth="1"/>
    <col min="13311" max="13311" width="16.42578125" style="31" customWidth="1"/>
    <col min="13312" max="13312" width="14.140625" style="31" customWidth="1"/>
    <col min="13313" max="13313" width="10.85546875" style="31" customWidth="1"/>
    <col min="13314" max="13314" width="10.42578125" style="31" customWidth="1"/>
    <col min="13315" max="13315" width="11" style="31" customWidth="1"/>
    <col min="13316" max="13316" width="10.5703125" style="31" customWidth="1"/>
    <col min="13317" max="13317" width="7.85546875" style="31" customWidth="1"/>
    <col min="13318" max="13318" width="11.42578125" style="31" customWidth="1"/>
    <col min="13319" max="13560" width="7.85546875" style="31"/>
    <col min="13561" max="13561" width="22.140625" style="31" customWidth="1"/>
    <col min="13562" max="13564" width="16.7109375" style="31" customWidth="1"/>
    <col min="13565" max="13565" width="16.42578125" style="31" customWidth="1"/>
    <col min="13566" max="13566" width="16.7109375" style="31" customWidth="1"/>
    <col min="13567" max="13567" width="16.42578125" style="31" customWidth="1"/>
    <col min="13568" max="13568" width="14.140625" style="31" customWidth="1"/>
    <col min="13569" max="13569" width="10.85546875" style="31" customWidth="1"/>
    <col min="13570" max="13570" width="10.42578125" style="31" customWidth="1"/>
    <col min="13571" max="13571" width="11" style="31" customWidth="1"/>
    <col min="13572" max="13572" width="10.5703125" style="31" customWidth="1"/>
    <col min="13573" max="13573" width="7.85546875" style="31" customWidth="1"/>
    <col min="13574" max="13574" width="11.42578125" style="31" customWidth="1"/>
    <col min="13575" max="13816" width="7.85546875" style="31"/>
    <col min="13817" max="13817" width="22.140625" style="31" customWidth="1"/>
    <col min="13818" max="13820" width="16.7109375" style="31" customWidth="1"/>
    <col min="13821" max="13821" width="16.42578125" style="31" customWidth="1"/>
    <col min="13822" max="13822" width="16.7109375" style="31" customWidth="1"/>
    <col min="13823" max="13823" width="16.42578125" style="31" customWidth="1"/>
    <col min="13824" max="13824" width="14.140625" style="31" customWidth="1"/>
    <col min="13825" max="13825" width="10.85546875" style="31" customWidth="1"/>
    <col min="13826" max="13826" width="10.42578125" style="31" customWidth="1"/>
    <col min="13827" max="13827" width="11" style="31" customWidth="1"/>
    <col min="13828" max="13828" width="10.5703125" style="31" customWidth="1"/>
    <col min="13829" max="13829" width="7.85546875" style="31" customWidth="1"/>
    <col min="13830" max="13830" width="11.42578125" style="31" customWidth="1"/>
    <col min="13831" max="14072" width="7.85546875" style="31"/>
    <col min="14073" max="14073" width="22.140625" style="31" customWidth="1"/>
    <col min="14074" max="14076" width="16.7109375" style="31" customWidth="1"/>
    <col min="14077" max="14077" width="16.42578125" style="31" customWidth="1"/>
    <col min="14078" max="14078" width="16.7109375" style="31" customWidth="1"/>
    <col min="14079" max="14079" width="16.42578125" style="31" customWidth="1"/>
    <col min="14080" max="14080" width="14.140625" style="31" customWidth="1"/>
    <col min="14081" max="14081" width="10.85546875" style="31" customWidth="1"/>
    <col min="14082" max="14082" width="10.42578125" style="31" customWidth="1"/>
    <col min="14083" max="14083" width="11" style="31" customWidth="1"/>
    <col min="14084" max="14084" width="10.5703125" style="31" customWidth="1"/>
    <col min="14085" max="14085" width="7.85546875" style="31" customWidth="1"/>
    <col min="14086" max="14086" width="11.42578125" style="31" customWidth="1"/>
    <col min="14087" max="14328" width="7.85546875" style="31"/>
    <col min="14329" max="14329" width="22.140625" style="31" customWidth="1"/>
    <col min="14330" max="14332" width="16.7109375" style="31" customWidth="1"/>
    <col min="14333" max="14333" width="16.42578125" style="31" customWidth="1"/>
    <col min="14334" max="14334" width="16.7109375" style="31" customWidth="1"/>
    <col min="14335" max="14335" width="16.42578125" style="31" customWidth="1"/>
    <col min="14336" max="14336" width="14.140625" style="31" customWidth="1"/>
    <col min="14337" max="14337" width="10.85546875" style="31" customWidth="1"/>
    <col min="14338" max="14338" width="10.42578125" style="31" customWidth="1"/>
    <col min="14339" max="14339" width="11" style="31" customWidth="1"/>
    <col min="14340" max="14340" width="10.5703125" style="31" customWidth="1"/>
    <col min="14341" max="14341" width="7.85546875" style="31" customWidth="1"/>
    <col min="14342" max="14342" width="11.42578125" style="31" customWidth="1"/>
    <col min="14343" max="14584" width="7.85546875" style="31"/>
    <col min="14585" max="14585" width="22.140625" style="31" customWidth="1"/>
    <col min="14586" max="14588" width="16.7109375" style="31" customWidth="1"/>
    <col min="14589" max="14589" width="16.42578125" style="31" customWidth="1"/>
    <col min="14590" max="14590" width="16.7109375" style="31" customWidth="1"/>
    <col min="14591" max="14591" width="16.42578125" style="31" customWidth="1"/>
    <col min="14592" max="14592" width="14.140625" style="31" customWidth="1"/>
    <col min="14593" max="14593" width="10.85546875" style="31" customWidth="1"/>
    <col min="14594" max="14594" width="10.42578125" style="31" customWidth="1"/>
    <col min="14595" max="14595" width="11" style="31" customWidth="1"/>
    <col min="14596" max="14596" width="10.5703125" style="31" customWidth="1"/>
    <col min="14597" max="14597" width="7.85546875" style="31" customWidth="1"/>
    <col min="14598" max="14598" width="11.42578125" style="31" customWidth="1"/>
    <col min="14599" max="14840" width="7.85546875" style="31"/>
    <col min="14841" max="14841" width="22.140625" style="31" customWidth="1"/>
    <col min="14842" max="14844" width="16.7109375" style="31" customWidth="1"/>
    <col min="14845" max="14845" width="16.42578125" style="31" customWidth="1"/>
    <col min="14846" max="14846" width="16.7109375" style="31" customWidth="1"/>
    <col min="14847" max="14847" width="16.42578125" style="31" customWidth="1"/>
    <col min="14848" max="14848" width="14.140625" style="31" customWidth="1"/>
    <col min="14849" max="14849" width="10.85546875" style="31" customWidth="1"/>
    <col min="14850" max="14850" width="10.42578125" style="31" customWidth="1"/>
    <col min="14851" max="14851" width="11" style="31" customWidth="1"/>
    <col min="14852" max="14852" width="10.5703125" style="31" customWidth="1"/>
    <col min="14853" max="14853" width="7.85546875" style="31" customWidth="1"/>
    <col min="14854" max="14854" width="11.42578125" style="31" customWidth="1"/>
    <col min="14855" max="15096" width="7.85546875" style="31"/>
    <col min="15097" max="15097" width="22.140625" style="31" customWidth="1"/>
    <col min="15098" max="15100" width="16.7109375" style="31" customWidth="1"/>
    <col min="15101" max="15101" width="16.42578125" style="31" customWidth="1"/>
    <col min="15102" max="15102" width="16.7109375" style="31" customWidth="1"/>
    <col min="15103" max="15103" width="16.42578125" style="31" customWidth="1"/>
    <col min="15104" max="15104" width="14.140625" style="31" customWidth="1"/>
    <col min="15105" max="15105" width="10.85546875" style="31" customWidth="1"/>
    <col min="15106" max="15106" width="10.42578125" style="31" customWidth="1"/>
    <col min="15107" max="15107" width="11" style="31" customWidth="1"/>
    <col min="15108" max="15108" width="10.5703125" style="31" customWidth="1"/>
    <col min="15109" max="15109" width="7.85546875" style="31" customWidth="1"/>
    <col min="15110" max="15110" width="11.42578125" style="31" customWidth="1"/>
    <col min="15111" max="15352" width="7.85546875" style="31"/>
    <col min="15353" max="15353" width="22.140625" style="31" customWidth="1"/>
    <col min="15354" max="15356" width="16.7109375" style="31" customWidth="1"/>
    <col min="15357" max="15357" width="16.42578125" style="31" customWidth="1"/>
    <col min="15358" max="15358" width="16.7109375" style="31" customWidth="1"/>
    <col min="15359" max="15359" width="16.42578125" style="31" customWidth="1"/>
    <col min="15360" max="15360" width="14.140625" style="31" customWidth="1"/>
    <col min="15361" max="15361" width="10.85546875" style="31" customWidth="1"/>
    <col min="15362" max="15362" width="10.42578125" style="31" customWidth="1"/>
    <col min="15363" max="15363" width="11" style="31" customWidth="1"/>
    <col min="15364" max="15364" width="10.5703125" style="31" customWidth="1"/>
    <col min="15365" max="15365" width="7.85546875" style="31" customWidth="1"/>
    <col min="15366" max="15366" width="11.42578125" style="31" customWidth="1"/>
    <col min="15367" max="15608" width="7.85546875" style="31"/>
    <col min="15609" max="15609" width="22.140625" style="31" customWidth="1"/>
    <col min="15610" max="15612" width="16.7109375" style="31" customWidth="1"/>
    <col min="15613" max="15613" width="16.42578125" style="31" customWidth="1"/>
    <col min="15614" max="15614" width="16.7109375" style="31" customWidth="1"/>
    <col min="15615" max="15615" width="16.42578125" style="31" customWidth="1"/>
    <col min="15616" max="15616" width="14.140625" style="31" customWidth="1"/>
    <col min="15617" max="15617" width="10.85546875" style="31" customWidth="1"/>
    <col min="15618" max="15618" width="10.42578125" style="31" customWidth="1"/>
    <col min="15619" max="15619" width="11" style="31" customWidth="1"/>
    <col min="15620" max="15620" width="10.5703125" style="31" customWidth="1"/>
    <col min="15621" max="15621" width="7.85546875" style="31" customWidth="1"/>
    <col min="15622" max="15622" width="11.42578125" style="31" customWidth="1"/>
    <col min="15623" max="15864" width="7.85546875" style="31"/>
    <col min="15865" max="15865" width="22.140625" style="31" customWidth="1"/>
    <col min="15866" max="15868" width="16.7109375" style="31" customWidth="1"/>
    <col min="15869" max="15869" width="16.42578125" style="31" customWidth="1"/>
    <col min="15870" max="15870" width="16.7109375" style="31" customWidth="1"/>
    <col min="15871" max="15871" width="16.42578125" style="31" customWidth="1"/>
    <col min="15872" max="15872" width="14.140625" style="31" customWidth="1"/>
    <col min="15873" max="15873" width="10.85546875" style="31" customWidth="1"/>
    <col min="15874" max="15874" width="10.42578125" style="31" customWidth="1"/>
    <col min="15875" max="15875" width="11" style="31" customWidth="1"/>
    <col min="15876" max="15876" width="10.5703125" style="31" customWidth="1"/>
    <col min="15877" max="15877" width="7.85546875" style="31" customWidth="1"/>
    <col min="15878" max="15878" width="11.42578125" style="31" customWidth="1"/>
    <col min="15879" max="16120" width="7.85546875" style="31"/>
    <col min="16121" max="16121" width="22.140625" style="31" customWidth="1"/>
    <col min="16122" max="16124" width="16.7109375" style="31" customWidth="1"/>
    <col min="16125" max="16125" width="16.42578125" style="31" customWidth="1"/>
    <col min="16126" max="16126" width="16.7109375" style="31" customWidth="1"/>
    <col min="16127" max="16127" width="16.42578125" style="31" customWidth="1"/>
    <col min="16128" max="16128" width="14.140625" style="31" customWidth="1"/>
    <col min="16129" max="16129" width="10.85546875" style="31" customWidth="1"/>
    <col min="16130" max="16130" width="10.42578125" style="31" customWidth="1"/>
    <col min="16131" max="16131" width="11" style="31" customWidth="1"/>
    <col min="16132" max="16132" width="10.5703125" style="31" customWidth="1"/>
    <col min="16133" max="16133" width="7.85546875" style="31" customWidth="1"/>
    <col min="16134" max="16134" width="11.42578125" style="31" customWidth="1"/>
    <col min="16135" max="16384" width="7.85546875" style="31"/>
  </cols>
  <sheetData>
    <row r="2" spans="1:6" ht="18" x14ac:dyDescent="0.25">
      <c r="A2" s="134" t="s">
        <v>60</v>
      </c>
      <c r="B2" s="134"/>
      <c r="C2" s="134"/>
      <c r="D2" s="134"/>
      <c r="E2" s="134"/>
      <c r="F2" s="134"/>
    </row>
    <row r="3" spans="1:6" ht="18" x14ac:dyDescent="0.25">
      <c r="A3" s="134" t="s">
        <v>61</v>
      </c>
      <c r="B3" s="134"/>
      <c r="C3" s="134"/>
      <c r="D3" s="134"/>
      <c r="E3" s="134"/>
      <c r="F3" s="134"/>
    </row>
    <row r="4" spans="1:6" ht="13.5" thickBot="1" x14ac:dyDescent="0.25"/>
    <row r="5" spans="1:6" ht="18" customHeight="1" thickBot="1" x14ac:dyDescent="0.25">
      <c r="A5" s="32" t="s">
        <v>1</v>
      </c>
      <c r="B5" s="135"/>
      <c r="C5" s="135"/>
      <c r="D5" s="135"/>
      <c r="E5" s="135"/>
      <c r="F5" s="136"/>
    </row>
    <row r="6" spans="1:6" ht="18" customHeight="1" thickBot="1" x14ac:dyDescent="0.25">
      <c r="A6" s="33" t="s">
        <v>5</v>
      </c>
      <c r="B6" s="34" t="s">
        <v>62</v>
      </c>
      <c r="C6" s="34" t="s">
        <v>63</v>
      </c>
      <c r="D6" s="34" t="s">
        <v>64</v>
      </c>
      <c r="E6" s="34" t="s">
        <v>65</v>
      </c>
      <c r="F6" s="34" t="s">
        <v>66</v>
      </c>
    </row>
    <row r="7" spans="1:6" ht="18" customHeight="1" thickBot="1" x14ac:dyDescent="0.25">
      <c r="A7" s="35" t="s">
        <v>18</v>
      </c>
      <c r="B7" s="35">
        <v>1</v>
      </c>
      <c r="C7" s="35">
        <v>2</v>
      </c>
      <c r="D7" s="35">
        <v>3</v>
      </c>
      <c r="E7" s="35">
        <v>4</v>
      </c>
      <c r="F7" s="35">
        <v>5</v>
      </c>
    </row>
    <row r="8" spans="1:6" ht="18" customHeight="1" x14ac:dyDescent="0.2">
      <c r="A8" s="36" t="s">
        <v>19</v>
      </c>
      <c r="B8" s="37">
        <v>524.11858498333334</v>
      </c>
      <c r="C8" s="37">
        <v>538.38678315833329</v>
      </c>
      <c r="D8" s="38">
        <v>510.09318997500003</v>
      </c>
      <c r="E8" s="38">
        <v>514.84378455833337</v>
      </c>
      <c r="F8" s="38">
        <v>528.87608035000005</v>
      </c>
    </row>
    <row r="9" spans="1:6" ht="18" customHeight="1" x14ac:dyDescent="0.2">
      <c r="A9" s="39" t="s">
        <v>67</v>
      </c>
      <c r="B9" s="38">
        <v>65.670325258333335</v>
      </c>
      <c r="C9" s="38">
        <v>0</v>
      </c>
      <c r="D9" s="38">
        <v>0</v>
      </c>
      <c r="E9" s="38">
        <v>0</v>
      </c>
      <c r="F9" s="38">
        <v>0</v>
      </c>
    </row>
    <row r="10" spans="1:6" ht="18" customHeight="1" x14ac:dyDescent="0.2">
      <c r="A10" s="39" t="s">
        <v>20</v>
      </c>
      <c r="B10" s="38">
        <v>188.88277404166666</v>
      </c>
      <c r="C10" s="38">
        <v>171.90185611666666</v>
      </c>
      <c r="D10" s="38">
        <v>160.08556729166668</v>
      </c>
      <c r="E10" s="38">
        <v>159.71743471666667</v>
      </c>
      <c r="F10" s="38">
        <v>161.32921145</v>
      </c>
    </row>
    <row r="11" spans="1:6" ht="18" customHeight="1" x14ac:dyDescent="0.2">
      <c r="A11" s="39" t="s">
        <v>21</v>
      </c>
      <c r="B11" s="38">
        <v>88.528705833333333</v>
      </c>
      <c r="C11" s="38">
        <v>80.990143375000002</v>
      </c>
      <c r="D11" s="38">
        <v>75.525985666666671</v>
      </c>
      <c r="E11" s="38">
        <v>74.58351254166665</v>
      </c>
      <c r="F11" s="38">
        <v>75.344444449999997</v>
      </c>
    </row>
    <row r="12" spans="1:6" ht="18" customHeight="1" x14ac:dyDescent="0.2">
      <c r="A12" s="39" t="s">
        <v>22</v>
      </c>
      <c r="B12" s="38">
        <v>101.22155799166666</v>
      </c>
      <c r="C12" s="38">
        <v>93.772222225000007</v>
      </c>
      <c r="D12" s="38">
        <v>87.393727608333336</v>
      </c>
      <c r="E12" s="38">
        <v>90.134408599999986</v>
      </c>
      <c r="F12" s="38">
        <v>92.053225800000007</v>
      </c>
    </row>
    <row r="13" spans="1:6" ht="18" customHeight="1" x14ac:dyDescent="0.2">
      <c r="A13" s="39" t="s">
        <v>23</v>
      </c>
      <c r="B13" s="38">
        <v>112.09458742499999</v>
      </c>
      <c r="C13" s="38">
        <v>99.271146950000002</v>
      </c>
      <c r="D13" s="38">
        <v>93.756362016666671</v>
      </c>
      <c r="E13" s="38">
        <v>92.375473624999998</v>
      </c>
      <c r="F13" s="38">
        <v>92.557347649999997</v>
      </c>
    </row>
    <row r="14" spans="1:6" ht="18" customHeight="1" x14ac:dyDescent="0.2">
      <c r="A14" s="39" t="s">
        <v>24</v>
      </c>
      <c r="B14" s="38">
        <v>146.06047207500001</v>
      </c>
      <c r="C14" s="38">
        <v>133.95430108333332</v>
      </c>
      <c r="D14" s="38">
        <v>125.76511246666666</v>
      </c>
      <c r="E14" s="38">
        <v>125.18590630833334</v>
      </c>
      <c r="F14" s="38">
        <v>125.68191243333332</v>
      </c>
    </row>
    <row r="15" spans="1:6" ht="18" customHeight="1" x14ac:dyDescent="0.2">
      <c r="A15" s="40" t="s">
        <v>25</v>
      </c>
      <c r="B15" s="38">
        <v>126.816775475</v>
      </c>
      <c r="C15" s="38">
        <v>116.30277776666668</v>
      </c>
      <c r="D15" s="38">
        <v>109.02759855833335</v>
      </c>
      <c r="E15" s="38">
        <v>109.04740143333333</v>
      </c>
      <c r="F15" s="38">
        <v>112.44190986666666</v>
      </c>
    </row>
    <row r="16" spans="1:6" ht="18" customHeight="1" x14ac:dyDescent="0.2">
      <c r="A16" s="39" t="s">
        <v>26</v>
      </c>
      <c r="B16" s="38">
        <v>119.66748926666664</v>
      </c>
      <c r="C16" s="38">
        <v>111.75025602499998</v>
      </c>
      <c r="D16" s="38">
        <v>102.42428315833331</v>
      </c>
      <c r="E16" s="38">
        <v>101.76274322500001</v>
      </c>
      <c r="F16" s="38">
        <v>102.08091396666667</v>
      </c>
    </row>
    <row r="17" spans="1:6" ht="18" customHeight="1" x14ac:dyDescent="0.2">
      <c r="A17" s="39" t="s">
        <v>27</v>
      </c>
      <c r="B17" s="38">
        <v>155.66582888333335</v>
      </c>
      <c r="C17" s="38">
        <v>146.83852390833334</v>
      </c>
      <c r="D17" s="38">
        <v>141.14882496666664</v>
      </c>
      <c r="E17" s="38">
        <v>138.99681723333333</v>
      </c>
      <c r="F17" s="38">
        <v>142.12016975</v>
      </c>
    </row>
    <row r="18" spans="1:6" ht="18" customHeight="1" x14ac:dyDescent="0.2">
      <c r="A18" s="39" t="s">
        <v>28</v>
      </c>
      <c r="B18" s="38">
        <v>86.620659124999989</v>
      </c>
      <c r="C18" s="38">
        <v>75.556003583333336</v>
      </c>
      <c r="D18" s="38">
        <v>69.968279558333336</v>
      </c>
      <c r="E18" s="38">
        <v>70.117453916666662</v>
      </c>
      <c r="F18" s="38">
        <v>71.3655914</v>
      </c>
    </row>
    <row r="19" spans="1:6" ht="18" customHeight="1" x14ac:dyDescent="0.2">
      <c r="A19" s="39" t="s">
        <v>29</v>
      </c>
      <c r="B19" s="38">
        <v>91.178310024999988</v>
      </c>
      <c r="C19" s="38">
        <v>85.277291349999999</v>
      </c>
      <c r="D19" s="38">
        <v>79.163305591666671</v>
      </c>
      <c r="E19" s="38">
        <v>78.225817583333338</v>
      </c>
      <c r="F19" s="38">
        <v>79.446236549999995</v>
      </c>
    </row>
    <row r="20" spans="1:6" ht="18" customHeight="1" x14ac:dyDescent="0.2">
      <c r="A20" s="39" t="s">
        <v>30</v>
      </c>
      <c r="B20" s="38">
        <v>106.738467075</v>
      </c>
      <c r="C20" s="38">
        <v>92.098875308333348</v>
      </c>
      <c r="D20" s="38">
        <v>83.359384941666647</v>
      </c>
      <c r="E20" s="38">
        <v>85.011327949999995</v>
      </c>
      <c r="F20" s="38">
        <v>84.629072816666664</v>
      </c>
    </row>
    <row r="21" spans="1:6" ht="18" customHeight="1" x14ac:dyDescent="0.2">
      <c r="A21" s="39" t="s">
        <v>31</v>
      </c>
      <c r="B21" s="38">
        <v>116.11294487500003</v>
      </c>
      <c r="C21" s="38">
        <v>107.94057420000001</v>
      </c>
      <c r="D21" s="38">
        <v>101.58973060833331</v>
      </c>
      <c r="E21" s="38">
        <v>98.906846458333348</v>
      </c>
      <c r="F21" s="38">
        <v>99.262227049999993</v>
      </c>
    </row>
    <row r="22" spans="1:6" ht="18" customHeight="1" x14ac:dyDescent="0.2">
      <c r="A22" s="39" t="s">
        <v>32</v>
      </c>
      <c r="B22" s="38">
        <v>151.51564426666667</v>
      </c>
      <c r="C22" s="38">
        <v>145.47894265000002</v>
      </c>
      <c r="D22" s="38">
        <v>141.63005189166668</v>
      </c>
      <c r="E22" s="38">
        <v>141.15689963333332</v>
      </c>
      <c r="F22" s="38">
        <v>142.18897849999999</v>
      </c>
    </row>
    <row r="23" spans="1:6" ht="18" customHeight="1" x14ac:dyDescent="0.2">
      <c r="A23" s="39" t="s">
        <v>33</v>
      </c>
      <c r="B23" s="38">
        <v>95.604411774999974</v>
      </c>
      <c r="C23" s="38">
        <v>89.993323583333336</v>
      </c>
      <c r="D23" s="38">
        <v>85.350525716666667</v>
      </c>
      <c r="E23" s="38">
        <v>84.248120041666667</v>
      </c>
      <c r="F23" s="38">
        <v>85.017383499999994</v>
      </c>
    </row>
    <row r="24" spans="1:6" ht="18" customHeight="1" x14ac:dyDescent="0.2">
      <c r="A24" s="39" t="s">
        <v>34</v>
      </c>
      <c r="B24" s="38">
        <v>96.242777891666663</v>
      </c>
      <c r="C24" s="38">
        <v>90.136111116666669</v>
      </c>
      <c r="D24" s="38">
        <v>85.227150533333329</v>
      </c>
      <c r="E24" s="38">
        <v>82.676612899999995</v>
      </c>
      <c r="F24" s="38">
        <v>82.394444449999995</v>
      </c>
    </row>
    <row r="25" spans="1:6" ht="18" customHeight="1" x14ac:dyDescent="0.2">
      <c r="A25" s="39" t="s">
        <v>35</v>
      </c>
      <c r="B25" s="38">
        <v>101.00900832500001</v>
      </c>
      <c r="C25" s="38">
        <v>90.744354841666663</v>
      </c>
      <c r="D25" s="38">
        <v>84.396227966666643</v>
      </c>
      <c r="E25" s="38">
        <v>83.855619558333345</v>
      </c>
      <c r="F25" s="38">
        <v>84.453333333333333</v>
      </c>
    </row>
    <row r="26" spans="1:6" ht="18" customHeight="1" x14ac:dyDescent="0.2">
      <c r="A26" s="39" t="s">
        <v>36</v>
      </c>
      <c r="B26" s="38">
        <v>91.002688166666687</v>
      </c>
      <c r="C26" s="38">
        <v>83.380648725000015</v>
      </c>
      <c r="D26" s="38">
        <v>77.552404058333337</v>
      </c>
      <c r="E26" s="38">
        <v>74.115174274999987</v>
      </c>
      <c r="F26" s="38">
        <v>76.267233216666668</v>
      </c>
    </row>
    <row r="27" spans="1:6" ht="18" customHeight="1" x14ac:dyDescent="0.2">
      <c r="A27" s="39" t="s">
        <v>37</v>
      </c>
      <c r="B27" s="38">
        <v>147.71748016666666</v>
      </c>
      <c r="C27" s="38">
        <v>143.59795190000003</v>
      </c>
      <c r="D27" s="38">
        <v>136.18862005833333</v>
      </c>
      <c r="E27" s="38">
        <v>135.53327571666668</v>
      </c>
      <c r="F27" s="38">
        <v>134.87634408333335</v>
      </c>
    </row>
    <row r="28" spans="1:6" ht="18" customHeight="1" x14ac:dyDescent="0.2">
      <c r="A28" s="39" t="s">
        <v>38</v>
      </c>
      <c r="B28" s="38">
        <v>79.214359791666681</v>
      </c>
      <c r="C28" s="38">
        <v>71.908242058333329</v>
      </c>
      <c r="D28" s="38">
        <v>65.389502791666658</v>
      </c>
      <c r="E28" s="38">
        <v>65.156621583333347</v>
      </c>
      <c r="F28" s="38">
        <v>62.766747799999997</v>
      </c>
    </row>
    <row r="29" spans="1:6" ht="18" customHeight="1" x14ac:dyDescent="0.2">
      <c r="A29" s="39" t="s">
        <v>39</v>
      </c>
      <c r="B29" s="38">
        <v>66.109694958333336</v>
      </c>
      <c r="C29" s="38">
        <v>59.143189966666661</v>
      </c>
      <c r="D29" s="38">
        <v>54.893007658333339</v>
      </c>
      <c r="E29" s="38">
        <v>53.678571425000001</v>
      </c>
      <c r="F29" s="38">
        <v>53.105555549999998</v>
      </c>
    </row>
    <row r="30" spans="1:6" ht="18" customHeight="1" x14ac:dyDescent="0.2">
      <c r="A30" s="39" t="s">
        <v>40</v>
      </c>
      <c r="B30" s="38">
        <v>57.400027774999998</v>
      </c>
      <c r="C30" s="38">
        <v>46.025499233333328</v>
      </c>
      <c r="D30" s="38">
        <v>39.91415769999999</v>
      </c>
      <c r="E30" s="38">
        <v>38.607526883333335</v>
      </c>
      <c r="F30" s="38">
        <v>38.016129033333335</v>
      </c>
    </row>
    <row r="31" spans="1:6" ht="18" customHeight="1" x14ac:dyDescent="0.2">
      <c r="A31" s="39" t="s">
        <v>41</v>
      </c>
      <c r="B31" s="38">
        <v>100.056579375</v>
      </c>
      <c r="C31" s="38">
        <v>87.627362575000006</v>
      </c>
      <c r="D31" s="38">
        <v>78.315232983333345</v>
      </c>
      <c r="E31" s="38">
        <v>77.838581666666684</v>
      </c>
      <c r="F31" s="38">
        <v>78.20555555</v>
      </c>
    </row>
    <row r="32" spans="1:6" ht="18" customHeight="1" x14ac:dyDescent="0.2">
      <c r="A32" s="39" t="s">
        <v>42</v>
      </c>
      <c r="B32" s="38">
        <v>81.723134399999992</v>
      </c>
      <c r="C32" s="38">
        <v>73.639068108333319</v>
      </c>
      <c r="D32" s="38">
        <v>65.127777774999998</v>
      </c>
      <c r="E32" s="38">
        <v>64.367921141666656</v>
      </c>
      <c r="F32" s="38">
        <v>65.046684583333345</v>
      </c>
    </row>
    <row r="33" spans="1:6" ht="18" customHeight="1" x14ac:dyDescent="0.2">
      <c r="A33" s="39" t="s">
        <v>43</v>
      </c>
      <c r="B33" s="38">
        <v>145.60134140833333</v>
      </c>
      <c r="C33" s="38">
        <v>138.87007169166665</v>
      </c>
      <c r="D33" s="38">
        <v>135.69320850833333</v>
      </c>
      <c r="E33" s="38">
        <v>135.64578853333333</v>
      </c>
      <c r="F33" s="38">
        <v>136.28809523333334</v>
      </c>
    </row>
    <row r="34" spans="1:6" ht="18" customHeight="1" x14ac:dyDescent="0.2">
      <c r="A34" s="39" t="s">
        <v>44</v>
      </c>
      <c r="B34" s="38">
        <v>69.256104058333321</v>
      </c>
      <c r="C34" s="38">
        <v>61.551075266666665</v>
      </c>
      <c r="D34" s="38">
        <v>59.283333333333324</v>
      </c>
      <c r="E34" s="38">
        <v>59.452329750000011</v>
      </c>
      <c r="F34" s="38">
        <v>58.624731183333331</v>
      </c>
    </row>
    <row r="35" spans="1:6" ht="18" customHeight="1" x14ac:dyDescent="0.2">
      <c r="A35" s="39" t="s">
        <v>45</v>
      </c>
      <c r="B35" s="38">
        <v>92.000589599999998</v>
      </c>
      <c r="C35" s="38">
        <v>77.043714783333328</v>
      </c>
      <c r="D35" s="38">
        <v>68.735196241666657</v>
      </c>
      <c r="E35" s="38">
        <v>68.333781366666656</v>
      </c>
      <c r="F35" s="38">
        <v>69.811111116666666</v>
      </c>
    </row>
    <row r="36" spans="1:6" ht="18" customHeight="1" x14ac:dyDescent="0.2">
      <c r="A36" s="39" t="s">
        <v>46</v>
      </c>
      <c r="B36" s="38">
        <v>119.48850883333334</v>
      </c>
      <c r="C36" s="38">
        <v>110.74641578333335</v>
      </c>
      <c r="D36" s="38">
        <v>104.100296625</v>
      </c>
      <c r="E36" s="38">
        <v>102.791692275</v>
      </c>
      <c r="F36" s="38">
        <v>104.27438554999999</v>
      </c>
    </row>
    <row r="37" spans="1:6" ht="18" customHeight="1" x14ac:dyDescent="0.2">
      <c r="A37" s="39" t="s">
        <v>47</v>
      </c>
      <c r="B37" s="38">
        <v>57.564080758333326</v>
      </c>
      <c r="C37" s="38">
        <v>52.669354841666667</v>
      </c>
      <c r="D37" s="38">
        <v>49.074014333333331</v>
      </c>
      <c r="E37" s="38">
        <v>48.91111110833333</v>
      </c>
      <c r="F37" s="38">
        <v>47.166666666666664</v>
      </c>
    </row>
    <row r="38" spans="1:6" ht="18" customHeight="1" x14ac:dyDescent="0.2">
      <c r="A38" s="39" t="s">
        <v>48</v>
      </c>
      <c r="B38" s="38">
        <v>55.221653233333335</v>
      </c>
      <c r="C38" s="38">
        <v>47.079301074999989</v>
      </c>
      <c r="D38" s="38">
        <v>43.28873440833334</v>
      </c>
      <c r="E38" s="38">
        <v>43.542204299999987</v>
      </c>
      <c r="F38" s="38">
        <v>43.066666666666663</v>
      </c>
    </row>
    <row r="39" spans="1:6" ht="18" customHeight="1" x14ac:dyDescent="0.2">
      <c r="A39" s="39" t="s">
        <v>49</v>
      </c>
      <c r="B39" s="38">
        <v>66.905052866666665</v>
      </c>
      <c r="C39" s="38">
        <v>58.014516125</v>
      </c>
      <c r="D39" s="38">
        <v>55.132733866666662</v>
      </c>
      <c r="E39" s="38">
        <v>55.258064516666671</v>
      </c>
      <c r="F39" s="38">
        <v>54.849462350000003</v>
      </c>
    </row>
    <row r="40" spans="1:6" ht="18" customHeight="1" x14ac:dyDescent="0.2">
      <c r="A40" s="39" t="s">
        <v>50</v>
      </c>
      <c r="B40" s="38">
        <v>209.87579340000002</v>
      </c>
      <c r="C40" s="38">
        <v>200.65899257500004</v>
      </c>
      <c r="D40" s="38">
        <v>206.00376344166668</v>
      </c>
      <c r="E40" s="38">
        <v>208.86162313333332</v>
      </c>
      <c r="F40" s="38">
        <v>209.58544541666666</v>
      </c>
    </row>
    <row r="41" spans="1:6" ht="18" customHeight="1" x14ac:dyDescent="0.2">
      <c r="A41" s="39" t="s">
        <v>68</v>
      </c>
      <c r="B41" s="38">
        <v>67.080524825000012</v>
      </c>
      <c r="C41" s="38">
        <v>32.326971316666665</v>
      </c>
      <c r="D41" s="38">
        <v>0</v>
      </c>
      <c r="E41" s="38">
        <v>0</v>
      </c>
      <c r="F41" s="38">
        <v>0</v>
      </c>
    </row>
    <row r="42" spans="1:6" ht="18" customHeight="1" x14ac:dyDescent="0.2">
      <c r="A42" s="39" t="s">
        <v>51</v>
      </c>
      <c r="B42" s="38">
        <v>87.254862425000013</v>
      </c>
      <c r="C42" s="38">
        <v>82.05686870000001</v>
      </c>
      <c r="D42" s="38">
        <v>76.63785307500001</v>
      </c>
      <c r="E42" s="38">
        <v>75.15325886666669</v>
      </c>
      <c r="F42" s="38">
        <v>76.627656083333321</v>
      </c>
    </row>
    <row r="43" spans="1:6" ht="18" customHeight="1" x14ac:dyDescent="0.2">
      <c r="A43" s="39" t="s">
        <v>52</v>
      </c>
      <c r="B43" s="38">
        <v>77.514250000000004</v>
      </c>
      <c r="C43" s="38">
        <v>68.029761908333327</v>
      </c>
      <c r="D43" s="38">
        <v>60.280107525000005</v>
      </c>
      <c r="E43" s="38">
        <v>58.448924733333335</v>
      </c>
      <c r="F43" s="38">
        <v>58.811111116666666</v>
      </c>
    </row>
    <row r="44" spans="1:6" ht="18" customHeight="1" x14ac:dyDescent="0.2">
      <c r="A44" s="39" t="s">
        <v>53</v>
      </c>
      <c r="B44" s="38">
        <v>110.76139874166667</v>
      </c>
      <c r="C44" s="38">
        <v>100.54354838333332</v>
      </c>
      <c r="D44" s="38">
        <v>97.871505375000012</v>
      </c>
      <c r="E44" s="38">
        <v>97.151523291666663</v>
      </c>
      <c r="F44" s="38">
        <v>97.670788533333337</v>
      </c>
    </row>
    <row r="45" spans="1:6" ht="18" customHeight="1" thickBot="1" x14ac:dyDescent="0.25">
      <c r="A45" s="41" t="s">
        <v>54</v>
      </c>
      <c r="B45" s="42">
        <v>79.800627241666675</v>
      </c>
      <c r="C45" s="38">
        <v>71.212903216666675</v>
      </c>
      <c r="D45" s="38">
        <v>63.249820783333327</v>
      </c>
      <c r="E45" s="38">
        <v>59.765937016666669</v>
      </c>
      <c r="F45" s="38">
        <v>58.468125966666662</v>
      </c>
    </row>
    <row r="46" spans="1:6" ht="18" customHeight="1" thickBot="1" x14ac:dyDescent="0.3">
      <c r="A46" s="43" t="s">
        <v>69</v>
      </c>
      <c r="B46" s="44">
        <f t="shared" ref="B46:F46" si="0">SUM(B8:B45)</f>
        <v>4335.2980766166675</v>
      </c>
      <c r="C46" s="44">
        <f t="shared" si="0"/>
        <v>3936.5189454750002</v>
      </c>
      <c r="D46" s="44">
        <f t="shared" si="0"/>
        <v>3672.6365790583322</v>
      </c>
      <c r="E46" s="44">
        <f t="shared" si="0"/>
        <v>3653.4600918666665</v>
      </c>
      <c r="F46" s="44">
        <f t="shared" si="0"/>
        <v>3684.7709790166682</v>
      </c>
    </row>
    <row r="47" spans="1:6" ht="24" customHeight="1" thickBot="1" x14ac:dyDescent="0.3">
      <c r="A47" s="45" t="s">
        <v>56</v>
      </c>
      <c r="B47" s="46">
        <v>1571.3225007583333</v>
      </c>
      <c r="C47" s="46">
        <v>1459.5605301583334</v>
      </c>
      <c r="D47" s="46">
        <v>1357.1875736</v>
      </c>
      <c r="E47" s="46">
        <v>1334.4779981666668</v>
      </c>
      <c r="F47" s="46">
        <v>1342.3438684499999</v>
      </c>
    </row>
    <row r="48" spans="1:6" ht="37.5" customHeight="1" thickBot="1" x14ac:dyDescent="0.3">
      <c r="A48" s="47" t="s">
        <v>70</v>
      </c>
      <c r="B48" s="48">
        <f t="shared" ref="B48:F48" si="1">SUM(B46:B47)</f>
        <v>5906.6205773750007</v>
      </c>
      <c r="C48" s="48">
        <f t="shared" si="1"/>
        <v>5396.0794756333335</v>
      </c>
      <c r="D48" s="48">
        <f t="shared" si="1"/>
        <v>5029.8241526583324</v>
      </c>
      <c r="E48" s="48">
        <f t="shared" si="1"/>
        <v>4987.9380900333335</v>
      </c>
      <c r="F48" s="48">
        <f t="shared" si="1"/>
        <v>5027.1148474666679</v>
      </c>
    </row>
    <row r="49" spans="2:6" ht="15.75" customHeight="1" x14ac:dyDescent="0.2"/>
    <row r="50" spans="2:6" ht="14.25" customHeight="1" x14ac:dyDescent="0.25">
      <c r="B50" s="49"/>
      <c r="C50" s="49"/>
      <c r="D50" s="49"/>
      <c r="E50" s="49"/>
      <c r="F50" s="49"/>
    </row>
    <row r="51" spans="2:6" ht="14.25" customHeight="1" x14ac:dyDescent="0.2"/>
  </sheetData>
  <mergeCells count="3">
    <mergeCell ref="A2:F2"/>
    <mergeCell ref="A3:F3"/>
    <mergeCell ref="B5:F5"/>
  </mergeCells>
  <pageMargins left="0.78740157480314965" right="0.78740157480314965" top="0.98425196850393704" bottom="0.98425196850393704" header="0.51181102362204722" footer="0.51181102362204722"/>
  <pageSetup paperSize="9" scale="82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Q57"/>
  <sheetViews>
    <sheetView workbookViewId="0">
      <selection activeCell="N10" sqref="N10"/>
    </sheetView>
  </sheetViews>
  <sheetFormatPr defaultRowHeight="12.75" x14ac:dyDescent="0.2"/>
  <cols>
    <col min="1" max="1" width="21" style="106" customWidth="1"/>
    <col min="2" max="3" width="12.7109375" style="106" customWidth="1"/>
    <col min="4" max="4" width="11.28515625" style="106" customWidth="1"/>
    <col min="5" max="5" width="10.7109375" style="106" customWidth="1"/>
    <col min="6" max="6" width="10.85546875" style="106" customWidth="1"/>
    <col min="7" max="7" width="10.42578125" style="106" customWidth="1"/>
    <col min="8" max="8" width="9.7109375" style="106" customWidth="1"/>
    <col min="9" max="9" width="11.140625" style="106" customWidth="1"/>
    <col min="10" max="10" width="12" style="106" customWidth="1"/>
    <col min="11" max="11" width="10" style="106" customWidth="1"/>
    <col min="12" max="12" width="11.85546875" style="106" customWidth="1"/>
    <col min="13" max="13" width="9.7109375" style="106" customWidth="1"/>
    <col min="14" max="14" width="11.5703125" style="106" customWidth="1"/>
    <col min="15" max="16384" width="9.140625" style="106"/>
  </cols>
  <sheetData>
    <row r="3" spans="1:17" ht="20.25" x14ac:dyDescent="0.3">
      <c r="A3" s="137" t="s">
        <v>71</v>
      </c>
      <c r="B3" s="137"/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  <c r="N3" s="137"/>
    </row>
    <row r="4" spans="1:17" ht="20.25" x14ac:dyDescent="0.3">
      <c r="A4" s="137" t="s">
        <v>72</v>
      </c>
      <c r="B4" s="137"/>
      <c r="C4" s="137"/>
      <c r="D4" s="137"/>
      <c r="E4" s="137"/>
      <c r="F4" s="137"/>
      <c r="G4" s="137"/>
      <c r="H4" s="137"/>
      <c r="I4" s="137"/>
      <c r="J4" s="137"/>
      <c r="K4" s="137"/>
      <c r="L4" s="137"/>
      <c r="M4" s="137"/>
      <c r="N4" s="137"/>
    </row>
    <row r="6" spans="1:17" ht="13.5" thickBot="1" x14ac:dyDescent="0.25">
      <c r="A6" s="107"/>
      <c r="B6" s="107"/>
      <c r="C6" s="107"/>
      <c r="D6" s="107"/>
      <c r="E6" s="107"/>
      <c r="F6" s="107"/>
      <c r="G6" s="107"/>
      <c r="H6" s="107"/>
      <c r="I6" s="107"/>
      <c r="J6" s="107"/>
      <c r="K6" s="107"/>
      <c r="L6" s="107"/>
      <c r="M6" s="107"/>
      <c r="N6" s="107"/>
    </row>
    <row r="7" spans="1:17" ht="16.5" thickBot="1" x14ac:dyDescent="0.3">
      <c r="A7" s="50"/>
      <c r="B7" s="138" t="s">
        <v>73</v>
      </c>
      <c r="C7" s="139"/>
      <c r="D7" s="139"/>
      <c r="E7" s="139"/>
      <c r="F7" s="139"/>
      <c r="G7" s="139"/>
      <c r="H7" s="139"/>
      <c r="I7" s="139"/>
      <c r="J7" s="139"/>
      <c r="K7" s="139"/>
      <c r="L7" s="139"/>
      <c r="M7" s="139"/>
      <c r="N7" s="140"/>
    </row>
    <row r="8" spans="1:17" ht="20.100000000000001" customHeight="1" thickBot="1" x14ac:dyDescent="0.3">
      <c r="A8" s="3" t="s">
        <v>1</v>
      </c>
      <c r="B8" s="138" t="s">
        <v>74</v>
      </c>
      <c r="C8" s="139"/>
      <c r="D8" s="139"/>
      <c r="E8" s="139"/>
      <c r="F8" s="139"/>
      <c r="G8" s="139"/>
      <c r="H8" s="139"/>
      <c r="I8" s="139"/>
      <c r="J8" s="139"/>
      <c r="K8" s="139"/>
      <c r="L8" s="139"/>
      <c r="M8" s="140"/>
      <c r="N8" s="108"/>
    </row>
    <row r="9" spans="1:17" ht="20.100000000000001" customHeight="1" thickBot="1" x14ac:dyDescent="0.3">
      <c r="A9" s="3" t="s">
        <v>5</v>
      </c>
      <c r="B9" s="141" t="s">
        <v>75</v>
      </c>
      <c r="C9" s="142"/>
      <c r="D9" s="142"/>
      <c r="E9" s="142"/>
      <c r="F9" s="142"/>
      <c r="G9" s="142"/>
      <c r="H9" s="142"/>
      <c r="I9" s="142"/>
      <c r="J9" s="142"/>
      <c r="K9" s="142"/>
      <c r="L9" s="142"/>
      <c r="M9" s="143"/>
      <c r="N9" s="52" t="s">
        <v>69</v>
      </c>
    </row>
    <row r="10" spans="1:17" ht="20.100000000000001" customHeight="1" x14ac:dyDescent="0.2">
      <c r="A10" s="3"/>
      <c r="B10" s="108" t="s">
        <v>76</v>
      </c>
      <c r="C10" s="108" t="s">
        <v>77</v>
      </c>
      <c r="D10" s="108" t="s">
        <v>78</v>
      </c>
      <c r="E10" s="108" t="s">
        <v>79</v>
      </c>
      <c r="F10" s="108" t="s">
        <v>79</v>
      </c>
      <c r="G10" s="108" t="s">
        <v>80</v>
      </c>
      <c r="H10" s="108" t="s">
        <v>81</v>
      </c>
      <c r="I10" s="108" t="s">
        <v>82</v>
      </c>
      <c r="J10" s="108" t="s">
        <v>83</v>
      </c>
      <c r="K10" s="108" t="s">
        <v>84</v>
      </c>
      <c r="M10" s="108" t="s">
        <v>85</v>
      </c>
      <c r="N10" s="109"/>
    </row>
    <row r="11" spans="1:17" ht="20.100000000000001" customHeight="1" x14ac:dyDescent="0.2">
      <c r="A11" s="53"/>
      <c r="B11" s="110" t="s">
        <v>86</v>
      </c>
      <c r="C11" s="110" t="s">
        <v>87</v>
      </c>
      <c r="D11" s="110" t="s">
        <v>88</v>
      </c>
      <c r="E11" s="110" t="s">
        <v>89</v>
      </c>
      <c r="F11" s="110" t="s">
        <v>90</v>
      </c>
      <c r="G11" s="110" t="s">
        <v>91</v>
      </c>
      <c r="H11" s="110" t="s">
        <v>92</v>
      </c>
      <c r="I11" s="110" t="s">
        <v>93</v>
      </c>
      <c r="J11" s="110" t="s">
        <v>94</v>
      </c>
      <c r="K11" s="110" t="s">
        <v>95</v>
      </c>
      <c r="L11" s="110" t="s">
        <v>96</v>
      </c>
      <c r="M11" s="110" t="s">
        <v>97</v>
      </c>
      <c r="N11" s="109"/>
    </row>
    <row r="12" spans="1:17" ht="20.100000000000001" customHeight="1" x14ac:dyDescent="0.2">
      <c r="A12" s="53"/>
      <c r="B12" s="110" t="s">
        <v>93</v>
      </c>
      <c r="C12" s="110" t="s">
        <v>98</v>
      </c>
      <c r="D12" s="110"/>
      <c r="E12" s="110"/>
      <c r="F12" s="110" t="s">
        <v>99</v>
      </c>
      <c r="G12" s="110" t="s">
        <v>93</v>
      </c>
      <c r="H12" s="110"/>
      <c r="I12" s="110"/>
      <c r="J12" s="110" t="s">
        <v>100</v>
      </c>
      <c r="K12" s="110" t="s">
        <v>101</v>
      </c>
      <c r="M12" s="110"/>
      <c r="N12" s="109"/>
    </row>
    <row r="13" spans="1:17" ht="20.100000000000001" customHeight="1" thickBot="1" x14ac:dyDescent="0.25">
      <c r="A13" s="54"/>
      <c r="B13" s="111">
        <v>100</v>
      </c>
      <c r="C13" s="111">
        <v>1000</v>
      </c>
      <c r="D13" s="111">
        <v>1100</v>
      </c>
      <c r="E13" s="111">
        <v>1300</v>
      </c>
      <c r="F13" s="111">
        <v>1400</v>
      </c>
      <c r="G13" s="111">
        <v>200</v>
      </c>
      <c r="H13" s="111">
        <v>30</v>
      </c>
      <c r="I13" s="111">
        <v>300</v>
      </c>
      <c r="J13" s="111">
        <v>400</v>
      </c>
      <c r="K13" s="111">
        <v>500</v>
      </c>
      <c r="L13" s="112">
        <v>700</v>
      </c>
      <c r="M13" s="111">
        <v>900</v>
      </c>
      <c r="N13" s="113"/>
      <c r="O13" s="114"/>
      <c r="P13" s="114"/>
      <c r="Q13" s="114"/>
    </row>
    <row r="14" spans="1:17" ht="19.5" customHeight="1" thickBot="1" x14ac:dyDescent="0.25">
      <c r="A14" s="9" t="s">
        <v>18</v>
      </c>
      <c r="B14" s="115">
        <v>1</v>
      </c>
      <c r="C14" s="115">
        <v>2</v>
      </c>
      <c r="D14" s="115">
        <v>3</v>
      </c>
      <c r="E14" s="115">
        <v>4</v>
      </c>
      <c r="F14" s="115">
        <v>5</v>
      </c>
      <c r="G14" s="115">
        <v>6</v>
      </c>
      <c r="H14" s="115">
        <v>7</v>
      </c>
      <c r="I14" s="115">
        <v>8</v>
      </c>
      <c r="J14" s="115">
        <v>9</v>
      </c>
      <c r="K14" s="115">
        <v>10</v>
      </c>
      <c r="L14" s="115">
        <v>11</v>
      </c>
      <c r="M14" s="115">
        <v>12</v>
      </c>
      <c r="N14" s="115">
        <v>13</v>
      </c>
      <c r="O14" s="107"/>
      <c r="P14" s="107"/>
      <c r="Q14" s="107"/>
    </row>
    <row r="15" spans="1:17" ht="24.95" customHeight="1" x14ac:dyDescent="0.25">
      <c r="A15" s="56" t="s">
        <v>19</v>
      </c>
      <c r="B15" s="116">
        <v>42</v>
      </c>
      <c r="C15" s="116">
        <v>0</v>
      </c>
      <c r="D15" s="116">
        <v>35</v>
      </c>
      <c r="E15" s="116">
        <v>6</v>
      </c>
      <c r="F15" s="116">
        <v>1</v>
      </c>
      <c r="G15" s="116">
        <f>1+82+8+8</f>
        <v>99</v>
      </c>
      <c r="H15" s="116">
        <v>1</v>
      </c>
      <c r="I15" s="116">
        <v>14</v>
      </c>
      <c r="J15" s="116">
        <v>23</v>
      </c>
      <c r="K15" s="116">
        <v>40</v>
      </c>
      <c r="L15" s="116">
        <f>1+64+57+23+36+23+33</f>
        <v>237</v>
      </c>
      <c r="M15" s="116">
        <v>37</v>
      </c>
      <c r="N15" s="57">
        <f>SUM(B15:M15)</f>
        <v>535</v>
      </c>
      <c r="O15" s="107"/>
      <c r="P15" s="107"/>
      <c r="Q15" s="58"/>
    </row>
    <row r="16" spans="1:17" ht="24.95" customHeight="1" x14ac:dyDescent="0.25">
      <c r="A16" s="59" t="s">
        <v>20</v>
      </c>
      <c r="B16" s="118">
        <v>16</v>
      </c>
      <c r="C16" s="118">
        <v>0</v>
      </c>
      <c r="D16" s="118">
        <v>12</v>
      </c>
      <c r="E16" s="118">
        <v>0</v>
      </c>
      <c r="F16" s="118">
        <v>0</v>
      </c>
      <c r="G16" s="118">
        <v>25</v>
      </c>
      <c r="H16" s="118">
        <v>1</v>
      </c>
      <c r="I16" s="118">
        <v>5</v>
      </c>
      <c r="J16" s="118">
        <v>11</v>
      </c>
      <c r="K16" s="118">
        <v>20</v>
      </c>
      <c r="L16" s="118">
        <v>57</v>
      </c>
      <c r="M16" s="118">
        <v>16</v>
      </c>
      <c r="N16" s="60">
        <f>SUM(B16:M16)</f>
        <v>163</v>
      </c>
      <c r="O16" s="117"/>
      <c r="P16" s="117"/>
      <c r="Q16" s="107"/>
    </row>
    <row r="17" spans="1:17" ht="24.95" customHeight="1" x14ac:dyDescent="0.25">
      <c r="A17" s="59" t="s">
        <v>21</v>
      </c>
      <c r="B17" s="118">
        <v>7</v>
      </c>
      <c r="C17" s="118">
        <v>9</v>
      </c>
      <c r="D17" s="118">
        <v>8</v>
      </c>
      <c r="E17" s="118">
        <v>0</v>
      </c>
      <c r="F17" s="118">
        <v>0</v>
      </c>
      <c r="G17" s="118">
        <v>10</v>
      </c>
      <c r="H17" s="118">
        <v>1</v>
      </c>
      <c r="I17" s="118">
        <v>2</v>
      </c>
      <c r="J17" s="118">
        <v>7</v>
      </c>
      <c r="K17" s="118">
        <v>9</v>
      </c>
      <c r="L17" s="118">
        <v>24</v>
      </c>
      <c r="M17" s="118">
        <v>0</v>
      </c>
      <c r="N17" s="60">
        <f>SUM(B17:M17)</f>
        <v>77</v>
      </c>
      <c r="O17" s="117"/>
      <c r="P17" s="117"/>
      <c r="Q17" s="107"/>
    </row>
    <row r="18" spans="1:17" ht="24.95" customHeight="1" x14ac:dyDescent="0.25">
      <c r="A18" s="119" t="s">
        <v>22</v>
      </c>
      <c r="B18" s="120">
        <v>8</v>
      </c>
      <c r="C18" s="120">
        <v>8</v>
      </c>
      <c r="D18" s="120">
        <v>10</v>
      </c>
      <c r="E18" s="120">
        <v>0</v>
      </c>
      <c r="F18" s="120">
        <v>0</v>
      </c>
      <c r="G18" s="120">
        <v>12</v>
      </c>
      <c r="H18" s="120">
        <v>1</v>
      </c>
      <c r="I18" s="120">
        <v>3</v>
      </c>
      <c r="J18" s="120">
        <v>9</v>
      </c>
      <c r="K18" s="120">
        <v>14</v>
      </c>
      <c r="L18" s="120">
        <v>28</v>
      </c>
      <c r="M18" s="120">
        <v>0</v>
      </c>
      <c r="N18" s="61">
        <f>SUM(B18:M18)</f>
        <v>93</v>
      </c>
      <c r="O18" s="121"/>
      <c r="P18" s="121"/>
    </row>
    <row r="19" spans="1:17" ht="24.95" customHeight="1" x14ac:dyDescent="0.25">
      <c r="A19" s="59" t="s">
        <v>23</v>
      </c>
      <c r="B19" s="118">
        <v>10</v>
      </c>
      <c r="C19" s="118">
        <v>10</v>
      </c>
      <c r="D19" s="118">
        <v>8</v>
      </c>
      <c r="E19" s="118">
        <v>0</v>
      </c>
      <c r="F19" s="118">
        <v>0</v>
      </c>
      <c r="G19" s="118">
        <v>14</v>
      </c>
      <c r="H19" s="118">
        <v>1</v>
      </c>
      <c r="I19" s="118">
        <v>2</v>
      </c>
      <c r="J19" s="118">
        <v>7</v>
      </c>
      <c r="K19" s="118">
        <v>11</v>
      </c>
      <c r="L19" s="118">
        <v>28</v>
      </c>
      <c r="M19" s="118">
        <v>0</v>
      </c>
      <c r="N19" s="60">
        <f>SUM(B19:M19)</f>
        <v>91</v>
      </c>
      <c r="O19" s="121"/>
      <c r="P19" s="121"/>
    </row>
    <row r="20" spans="1:17" ht="24.95" customHeight="1" x14ac:dyDescent="0.25">
      <c r="A20" s="59" t="s">
        <v>24</v>
      </c>
      <c r="B20" s="118">
        <v>12</v>
      </c>
      <c r="C20" s="118">
        <v>0</v>
      </c>
      <c r="D20" s="118">
        <v>13</v>
      </c>
      <c r="E20" s="118">
        <v>0</v>
      </c>
      <c r="F20" s="118">
        <v>0</v>
      </c>
      <c r="G20" s="118">
        <v>19</v>
      </c>
      <c r="H20" s="118">
        <v>1</v>
      </c>
      <c r="I20" s="118">
        <v>5</v>
      </c>
      <c r="J20" s="118">
        <v>9</v>
      </c>
      <c r="K20" s="118">
        <v>13</v>
      </c>
      <c r="L20" s="118">
        <v>40</v>
      </c>
      <c r="M20" s="118">
        <v>12</v>
      </c>
      <c r="N20" s="60">
        <f>SUM(B20:M20)</f>
        <v>124</v>
      </c>
      <c r="O20" s="121"/>
      <c r="P20" s="121"/>
    </row>
    <row r="21" spans="1:17" ht="24.95" customHeight="1" x14ac:dyDescent="0.25">
      <c r="A21" s="122" t="s">
        <v>25</v>
      </c>
      <c r="B21" s="118">
        <v>11</v>
      </c>
      <c r="C21" s="118">
        <v>11</v>
      </c>
      <c r="D21" s="118">
        <v>9</v>
      </c>
      <c r="E21" s="118">
        <v>0</v>
      </c>
      <c r="F21" s="118">
        <v>0</v>
      </c>
      <c r="G21" s="118">
        <v>17</v>
      </c>
      <c r="H21" s="118">
        <v>1</v>
      </c>
      <c r="I21" s="118">
        <v>4</v>
      </c>
      <c r="J21" s="118">
        <v>8</v>
      </c>
      <c r="K21" s="118">
        <v>17</v>
      </c>
      <c r="L21" s="118">
        <v>36</v>
      </c>
      <c r="M21" s="118">
        <v>0</v>
      </c>
      <c r="N21" s="60">
        <f>SUM(B21:M21)</f>
        <v>114</v>
      </c>
      <c r="O21" s="121"/>
      <c r="P21" s="121"/>
    </row>
    <row r="22" spans="1:17" ht="24.95" customHeight="1" x14ac:dyDescent="0.25">
      <c r="A22" s="59" t="s">
        <v>26</v>
      </c>
      <c r="B22" s="120">
        <v>9</v>
      </c>
      <c r="C22" s="120">
        <v>10</v>
      </c>
      <c r="D22" s="120">
        <v>8</v>
      </c>
      <c r="E22" s="120">
        <v>0</v>
      </c>
      <c r="F22" s="120">
        <v>0</v>
      </c>
      <c r="G22" s="120">
        <v>14</v>
      </c>
      <c r="H22" s="120">
        <v>1</v>
      </c>
      <c r="I22" s="120">
        <v>8</v>
      </c>
      <c r="J22" s="120">
        <v>8</v>
      </c>
      <c r="K22" s="120">
        <v>14</v>
      </c>
      <c r="L22" s="120">
        <v>29</v>
      </c>
      <c r="M22" s="120">
        <v>0</v>
      </c>
      <c r="N22" s="61">
        <f>SUM(B22:M22)</f>
        <v>101</v>
      </c>
      <c r="O22" s="121"/>
      <c r="P22" s="121"/>
    </row>
    <row r="23" spans="1:17" ht="24.95" customHeight="1" x14ac:dyDescent="0.25">
      <c r="A23" s="59" t="s">
        <v>27</v>
      </c>
      <c r="B23" s="118">
        <v>11</v>
      </c>
      <c r="C23" s="118">
        <v>0</v>
      </c>
      <c r="D23" s="118">
        <v>12</v>
      </c>
      <c r="E23" s="118">
        <v>0</v>
      </c>
      <c r="F23" s="118">
        <v>0</v>
      </c>
      <c r="G23" s="118">
        <v>21</v>
      </c>
      <c r="H23" s="118">
        <v>1</v>
      </c>
      <c r="I23" s="118">
        <v>4</v>
      </c>
      <c r="J23" s="118">
        <v>11</v>
      </c>
      <c r="K23" s="118">
        <v>17</v>
      </c>
      <c r="L23" s="118">
        <v>51</v>
      </c>
      <c r="M23" s="118">
        <v>16</v>
      </c>
      <c r="N23" s="60">
        <f>SUM(B23:M23)</f>
        <v>144</v>
      </c>
      <c r="O23" s="121"/>
      <c r="P23" s="121"/>
    </row>
    <row r="24" spans="1:17" ht="24.95" customHeight="1" x14ac:dyDescent="0.25">
      <c r="A24" s="59" t="s">
        <v>28</v>
      </c>
      <c r="B24" s="118">
        <v>7</v>
      </c>
      <c r="C24" s="118">
        <v>9</v>
      </c>
      <c r="D24" s="118">
        <v>10</v>
      </c>
      <c r="E24" s="118">
        <v>0</v>
      </c>
      <c r="F24" s="118">
        <v>0</v>
      </c>
      <c r="G24" s="118">
        <v>5</v>
      </c>
      <c r="H24" s="118">
        <v>1</v>
      </c>
      <c r="I24" s="118">
        <v>2</v>
      </c>
      <c r="J24" s="118">
        <v>6</v>
      </c>
      <c r="K24" s="118">
        <v>8</v>
      </c>
      <c r="L24" s="118">
        <v>24</v>
      </c>
      <c r="M24" s="118">
        <v>0</v>
      </c>
      <c r="N24" s="60">
        <f>SUM(B24:M24)</f>
        <v>72</v>
      </c>
      <c r="O24" s="121"/>
      <c r="P24" s="121"/>
    </row>
    <row r="25" spans="1:17" ht="24.95" customHeight="1" x14ac:dyDescent="0.25">
      <c r="A25" s="59" t="s">
        <v>29</v>
      </c>
      <c r="B25" s="118">
        <v>9</v>
      </c>
      <c r="C25" s="118">
        <v>10</v>
      </c>
      <c r="D25" s="118">
        <v>6</v>
      </c>
      <c r="E25" s="118">
        <v>0</v>
      </c>
      <c r="F25" s="118">
        <v>0</v>
      </c>
      <c r="G25" s="118">
        <v>10</v>
      </c>
      <c r="H25" s="118">
        <v>1</v>
      </c>
      <c r="I25" s="118">
        <v>2</v>
      </c>
      <c r="J25" s="118">
        <v>7</v>
      </c>
      <c r="K25" s="118">
        <v>11</v>
      </c>
      <c r="L25" s="118">
        <v>24</v>
      </c>
      <c r="M25" s="118">
        <v>0</v>
      </c>
      <c r="N25" s="60">
        <f>SUM(B25:M25)</f>
        <v>80</v>
      </c>
      <c r="O25" s="121"/>
      <c r="P25" s="121"/>
    </row>
    <row r="26" spans="1:17" ht="24.95" customHeight="1" x14ac:dyDescent="0.25">
      <c r="A26" s="59" t="s">
        <v>30</v>
      </c>
      <c r="B26" s="118">
        <v>7</v>
      </c>
      <c r="C26" s="118">
        <v>8</v>
      </c>
      <c r="D26" s="118">
        <v>10</v>
      </c>
      <c r="E26" s="118">
        <v>0</v>
      </c>
      <c r="F26" s="118">
        <v>0</v>
      </c>
      <c r="G26" s="118">
        <v>8</v>
      </c>
      <c r="H26" s="118">
        <v>1</v>
      </c>
      <c r="I26" s="118">
        <v>2</v>
      </c>
      <c r="J26" s="118">
        <v>6</v>
      </c>
      <c r="K26" s="118">
        <v>14</v>
      </c>
      <c r="L26" s="118">
        <v>30</v>
      </c>
      <c r="M26" s="118">
        <v>0</v>
      </c>
      <c r="N26" s="60">
        <f>SUM(B26:M26)</f>
        <v>86</v>
      </c>
      <c r="O26" s="121"/>
      <c r="P26" s="121"/>
    </row>
    <row r="27" spans="1:17" ht="24.95" customHeight="1" x14ac:dyDescent="0.25">
      <c r="A27" s="59" t="s">
        <v>31</v>
      </c>
      <c r="B27" s="118">
        <v>10</v>
      </c>
      <c r="C27" s="118">
        <v>11</v>
      </c>
      <c r="D27" s="118">
        <v>6</v>
      </c>
      <c r="E27" s="118">
        <v>0</v>
      </c>
      <c r="F27" s="118">
        <v>0</v>
      </c>
      <c r="G27" s="118">
        <v>19</v>
      </c>
      <c r="H27" s="118">
        <v>1</v>
      </c>
      <c r="I27" s="118">
        <v>3</v>
      </c>
      <c r="J27" s="118">
        <v>8</v>
      </c>
      <c r="K27" s="118">
        <v>11</v>
      </c>
      <c r="L27" s="118">
        <v>32</v>
      </c>
      <c r="M27" s="118">
        <v>0</v>
      </c>
      <c r="N27" s="60">
        <f>SUM(B27:M27)</f>
        <v>101</v>
      </c>
      <c r="O27" s="121"/>
      <c r="P27" s="121"/>
    </row>
    <row r="28" spans="1:17" ht="24.95" customHeight="1" x14ac:dyDescent="0.25">
      <c r="A28" s="59" t="s">
        <v>32</v>
      </c>
      <c r="B28" s="118">
        <v>13</v>
      </c>
      <c r="C28" s="118">
        <v>0</v>
      </c>
      <c r="D28" s="118">
        <v>10</v>
      </c>
      <c r="E28" s="118">
        <v>0</v>
      </c>
      <c r="F28" s="118">
        <v>0</v>
      </c>
      <c r="G28" s="118">
        <v>27</v>
      </c>
      <c r="H28" s="118">
        <v>1</v>
      </c>
      <c r="I28" s="118">
        <v>5</v>
      </c>
      <c r="J28" s="118">
        <v>8</v>
      </c>
      <c r="K28" s="118">
        <v>17</v>
      </c>
      <c r="L28" s="118">
        <v>50</v>
      </c>
      <c r="M28" s="118">
        <v>14</v>
      </c>
      <c r="N28" s="60">
        <f>SUM(B28:M28)</f>
        <v>145</v>
      </c>
      <c r="O28" s="121"/>
      <c r="P28" s="121"/>
    </row>
    <row r="29" spans="1:17" ht="24.95" customHeight="1" x14ac:dyDescent="0.25">
      <c r="A29" s="59" t="s">
        <v>33</v>
      </c>
      <c r="B29" s="118">
        <v>7</v>
      </c>
      <c r="C29" s="118">
        <v>10</v>
      </c>
      <c r="D29" s="118">
        <v>7</v>
      </c>
      <c r="E29" s="118">
        <v>0</v>
      </c>
      <c r="F29" s="118">
        <v>0</v>
      </c>
      <c r="G29" s="118">
        <v>13</v>
      </c>
      <c r="H29" s="118">
        <v>1</v>
      </c>
      <c r="I29" s="118">
        <v>2</v>
      </c>
      <c r="J29" s="118">
        <v>6</v>
      </c>
      <c r="K29" s="118">
        <v>11</v>
      </c>
      <c r="L29" s="118">
        <v>30</v>
      </c>
      <c r="M29" s="118">
        <v>0</v>
      </c>
      <c r="N29" s="60">
        <f>SUM(B29:M29)</f>
        <v>87</v>
      </c>
      <c r="O29" s="121"/>
      <c r="P29" s="121"/>
    </row>
    <row r="30" spans="1:17" ht="24.95" customHeight="1" x14ac:dyDescent="0.25">
      <c r="A30" s="59" t="s">
        <v>34</v>
      </c>
      <c r="B30" s="118">
        <v>8</v>
      </c>
      <c r="C30" s="118">
        <v>9</v>
      </c>
      <c r="D30" s="118">
        <v>6</v>
      </c>
      <c r="E30" s="118">
        <v>0</v>
      </c>
      <c r="F30" s="118">
        <v>0</v>
      </c>
      <c r="G30" s="118">
        <v>13</v>
      </c>
      <c r="H30" s="118">
        <v>1</v>
      </c>
      <c r="I30" s="118">
        <v>2</v>
      </c>
      <c r="J30" s="118">
        <v>7</v>
      </c>
      <c r="K30" s="118">
        <v>11</v>
      </c>
      <c r="L30" s="118">
        <v>27</v>
      </c>
      <c r="M30" s="118">
        <v>0</v>
      </c>
      <c r="N30" s="60">
        <f>SUM(B30:M30)</f>
        <v>84</v>
      </c>
      <c r="O30" s="121"/>
      <c r="P30" s="121"/>
    </row>
    <row r="31" spans="1:17" ht="24.95" customHeight="1" x14ac:dyDescent="0.25">
      <c r="A31" s="59" t="s">
        <v>35</v>
      </c>
      <c r="B31" s="118">
        <v>7</v>
      </c>
      <c r="C31" s="118">
        <v>10</v>
      </c>
      <c r="D31" s="118">
        <v>7</v>
      </c>
      <c r="E31" s="118">
        <v>0</v>
      </c>
      <c r="F31" s="118">
        <v>0</v>
      </c>
      <c r="G31" s="118">
        <v>13</v>
      </c>
      <c r="H31" s="118">
        <v>1</v>
      </c>
      <c r="I31" s="118">
        <v>2</v>
      </c>
      <c r="J31" s="118">
        <v>7</v>
      </c>
      <c r="K31" s="118">
        <v>12</v>
      </c>
      <c r="L31" s="118">
        <v>27</v>
      </c>
      <c r="M31" s="118">
        <v>0</v>
      </c>
      <c r="N31" s="60">
        <f>SUM(B31:M31)</f>
        <v>86</v>
      </c>
      <c r="O31" s="121"/>
      <c r="P31" s="121"/>
    </row>
    <row r="32" spans="1:17" ht="24.95" customHeight="1" x14ac:dyDescent="0.25">
      <c r="A32" s="59" t="s">
        <v>36</v>
      </c>
      <c r="B32" s="118">
        <v>7</v>
      </c>
      <c r="C32" s="118">
        <v>7</v>
      </c>
      <c r="D32" s="118">
        <v>6</v>
      </c>
      <c r="E32" s="118">
        <v>0</v>
      </c>
      <c r="F32" s="118">
        <v>0</v>
      </c>
      <c r="G32" s="118">
        <v>11</v>
      </c>
      <c r="H32" s="118">
        <v>1</v>
      </c>
      <c r="I32" s="118">
        <v>3</v>
      </c>
      <c r="J32" s="118">
        <v>5</v>
      </c>
      <c r="K32" s="118">
        <v>9</v>
      </c>
      <c r="L32" s="118">
        <v>27</v>
      </c>
      <c r="M32" s="118">
        <v>0</v>
      </c>
      <c r="N32" s="60">
        <f>SUM(B32:M32)</f>
        <v>76</v>
      </c>
      <c r="O32" s="121"/>
      <c r="P32" s="121"/>
    </row>
    <row r="33" spans="1:16" ht="24.95" customHeight="1" x14ac:dyDescent="0.25">
      <c r="A33" s="59" t="s">
        <v>37</v>
      </c>
      <c r="B33" s="118">
        <v>11</v>
      </c>
      <c r="C33" s="118">
        <v>0</v>
      </c>
      <c r="D33" s="118">
        <v>13</v>
      </c>
      <c r="E33" s="118">
        <v>0</v>
      </c>
      <c r="F33" s="118">
        <v>0</v>
      </c>
      <c r="G33" s="118">
        <v>22</v>
      </c>
      <c r="H33" s="118">
        <v>1</v>
      </c>
      <c r="I33" s="118">
        <v>7</v>
      </c>
      <c r="J33" s="118">
        <v>8</v>
      </c>
      <c r="K33" s="118">
        <v>14</v>
      </c>
      <c r="L33" s="118">
        <v>46</v>
      </c>
      <c r="M33" s="118">
        <v>12</v>
      </c>
      <c r="N33" s="60">
        <f>SUM(B33:M33)</f>
        <v>134</v>
      </c>
      <c r="O33" s="121"/>
      <c r="P33" s="121"/>
    </row>
    <row r="34" spans="1:16" ht="24.95" customHeight="1" x14ac:dyDescent="0.25">
      <c r="A34" s="59" t="s">
        <v>38</v>
      </c>
      <c r="B34" s="118">
        <v>6</v>
      </c>
      <c r="C34" s="118">
        <v>11</v>
      </c>
      <c r="D34" s="118">
        <v>5</v>
      </c>
      <c r="E34" s="118">
        <v>0</v>
      </c>
      <c r="F34" s="118">
        <v>0</v>
      </c>
      <c r="G34" s="118">
        <v>7</v>
      </c>
      <c r="H34" s="118">
        <v>1</v>
      </c>
      <c r="I34" s="118">
        <v>3</v>
      </c>
      <c r="J34" s="118">
        <v>6</v>
      </c>
      <c r="K34" s="118">
        <v>7</v>
      </c>
      <c r="L34" s="118">
        <v>18</v>
      </c>
      <c r="M34" s="118">
        <v>0</v>
      </c>
      <c r="N34" s="60">
        <f>SUM(B34:M34)</f>
        <v>64</v>
      </c>
      <c r="O34" s="121"/>
      <c r="P34" s="121"/>
    </row>
    <row r="35" spans="1:16" ht="24.95" customHeight="1" x14ac:dyDescent="0.25">
      <c r="A35" s="59" t="s">
        <v>39</v>
      </c>
      <c r="B35" s="118">
        <v>6</v>
      </c>
      <c r="C35" s="118">
        <v>7</v>
      </c>
      <c r="D35" s="118">
        <v>5</v>
      </c>
      <c r="E35" s="118">
        <v>0</v>
      </c>
      <c r="F35" s="118">
        <v>0</v>
      </c>
      <c r="G35" s="118">
        <v>4</v>
      </c>
      <c r="H35" s="118">
        <v>1</v>
      </c>
      <c r="I35" s="118">
        <v>2</v>
      </c>
      <c r="J35" s="118">
        <v>6</v>
      </c>
      <c r="K35" s="118">
        <v>7</v>
      </c>
      <c r="L35" s="118">
        <v>15</v>
      </c>
      <c r="M35" s="118">
        <v>0</v>
      </c>
      <c r="N35" s="60">
        <f>SUM(B35:M35)</f>
        <v>53</v>
      </c>
      <c r="O35" s="121"/>
      <c r="P35" s="121"/>
    </row>
    <row r="36" spans="1:16" ht="24.95" customHeight="1" x14ac:dyDescent="0.25">
      <c r="A36" s="59" t="s">
        <v>40</v>
      </c>
      <c r="B36" s="118">
        <v>3</v>
      </c>
      <c r="C36" s="118">
        <v>6</v>
      </c>
      <c r="D36" s="118">
        <v>3</v>
      </c>
      <c r="E36" s="118">
        <v>0</v>
      </c>
      <c r="F36" s="118">
        <v>0</v>
      </c>
      <c r="G36" s="118">
        <v>4</v>
      </c>
      <c r="H36" s="118">
        <v>1</v>
      </c>
      <c r="I36" s="118">
        <v>2</v>
      </c>
      <c r="J36" s="118">
        <v>3</v>
      </c>
      <c r="K36" s="118">
        <v>6</v>
      </c>
      <c r="L36" s="118">
        <v>10</v>
      </c>
      <c r="M36" s="118">
        <v>0</v>
      </c>
      <c r="N36" s="60">
        <f>SUM(B36:M36)</f>
        <v>38</v>
      </c>
      <c r="O36" s="121"/>
      <c r="P36" s="121"/>
    </row>
    <row r="37" spans="1:16" ht="24.95" customHeight="1" x14ac:dyDescent="0.25">
      <c r="A37" s="59" t="s">
        <v>41</v>
      </c>
      <c r="B37" s="118">
        <v>9</v>
      </c>
      <c r="C37" s="118">
        <v>11</v>
      </c>
      <c r="D37" s="118">
        <v>7</v>
      </c>
      <c r="E37" s="118">
        <v>0</v>
      </c>
      <c r="F37" s="118">
        <v>0</v>
      </c>
      <c r="G37" s="118">
        <v>10</v>
      </c>
      <c r="H37" s="118">
        <v>1</v>
      </c>
      <c r="I37" s="118">
        <v>3</v>
      </c>
      <c r="J37" s="118">
        <v>8</v>
      </c>
      <c r="K37" s="118">
        <v>9</v>
      </c>
      <c r="L37" s="118">
        <v>21</v>
      </c>
      <c r="M37" s="118">
        <v>0</v>
      </c>
      <c r="N37" s="60">
        <f>SUM(B37:M37)</f>
        <v>79</v>
      </c>
      <c r="O37" s="121"/>
      <c r="P37" s="121"/>
    </row>
    <row r="38" spans="1:16" ht="24.95" customHeight="1" x14ac:dyDescent="0.25">
      <c r="A38" s="59" t="s">
        <v>42</v>
      </c>
      <c r="B38" s="118">
        <v>5</v>
      </c>
      <c r="C38" s="118">
        <v>10</v>
      </c>
      <c r="D38" s="118">
        <v>7</v>
      </c>
      <c r="E38" s="118">
        <v>0</v>
      </c>
      <c r="F38" s="118">
        <v>0</v>
      </c>
      <c r="G38" s="118">
        <v>6</v>
      </c>
      <c r="H38" s="118">
        <v>1</v>
      </c>
      <c r="I38" s="118">
        <v>2</v>
      </c>
      <c r="J38" s="118">
        <v>6</v>
      </c>
      <c r="K38" s="118">
        <v>10</v>
      </c>
      <c r="L38" s="118">
        <v>18</v>
      </c>
      <c r="M38" s="118">
        <v>0</v>
      </c>
      <c r="N38" s="60">
        <f>SUM(B38:M38)</f>
        <v>65</v>
      </c>
      <c r="O38" s="121"/>
      <c r="P38" s="121"/>
    </row>
    <row r="39" spans="1:16" ht="24.95" customHeight="1" x14ac:dyDescent="0.25">
      <c r="A39" s="59" t="s">
        <v>43</v>
      </c>
      <c r="B39" s="118">
        <v>14</v>
      </c>
      <c r="C39" s="118">
        <v>0</v>
      </c>
      <c r="D39" s="118">
        <v>10</v>
      </c>
      <c r="E39" s="118">
        <v>0</v>
      </c>
      <c r="F39" s="118">
        <v>0</v>
      </c>
      <c r="G39" s="118">
        <v>22</v>
      </c>
      <c r="H39" s="118">
        <v>1</v>
      </c>
      <c r="I39" s="118">
        <v>4</v>
      </c>
      <c r="J39" s="118">
        <v>10</v>
      </c>
      <c r="K39" s="118">
        <v>19</v>
      </c>
      <c r="L39" s="118">
        <v>44</v>
      </c>
      <c r="M39" s="118">
        <v>15</v>
      </c>
      <c r="N39" s="60">
        <f>SUM(B39:M39)</f>
        <v>139</v>
      </c>
      <c r="O39" s="121"/>
      <c r="P39" s="121"/>
    </row>
    <row r="40" spans="1:16" ht="24.95" customHeight="1" x14ac:dyDescent="0.25">
      <c r="A40" s="59" t="s">
        <v>44</v>
      </c>
      <c r="B40" s="118">
        <v>5</v>
      </c>
      <c r="C40" s="118">
        <v>9</v>
      </c>
      <c r="D40" s="118">
        <v>6</v>
      </c>
      <c r="E40" s="118">
        <v>0</v>
      </c>
      <c r="F40" s="118">
        <v>0</v>
      </c>
      <c r="G40" s="118">
        <v>9</v>
      </c>
      <c r="H40" s="118">
        <v>1</v>
      </c>
      <c r="I40" s="118">
        <v>2</v>
      </c>
      <c r="J40" s="118">
        <v>4</v>
      </c>
      <c r="K40" s="118">
        <v>7</v>
      </c>
      <c r="L40" s="118">
        <v>17</v>
      </c>
      <c r="M40" s="118">
        <v>0</v>
      </c>
      <c r="N40" s="60">
        <f>SUM(B40:M40)</f>
        <v>60</v>
      </c>
      <c r="O40" s="121"/>
      <c r="P40" s="121"/>
    </row>
    <row r="41" spans="1:16" ht="24.95" customHeight="1" x14ac:dyDescent="0.25">
      <c r="A41" s="59" t="s">
        <v>45</v>
      </c>
      <c r="B41" s="118">
        <v>6</v>
      </c>
      <c r="C41" s="118">
        <v>9</v>
      </c>
      <c r="D41" s="118">
        <v>4</v>
      </c>
      <c r="E41" s="118">
        <v>0</v>
      </c>
      <c r="F41" s="118">
        <v>0</v>
      </c>
      <c r="G41" s="118">
        <v>9</v>
      </c>
      <c r="H41" s="118">
        <v>1</v>
      </c>
      <c r="I41" s="118">
        <v>2</v>
      </c>
      <c r="J41" s="118">
        <v>8</v>
      </c>
      <c r="K41" s="118">
        <v>10</v>
      </c>
      <c r="L41" s="118">
        <v>22</v>
      </c>
      <c r="M41" s="118">
        <v>0</v>
      </c>
      <c r="N41" s="60">
        <f>SUM(B41:M41)</f>
        <v>71</v>
      </c>
      <c r="O41" s="121"/>
      <c r="P41" s="121"/>
    </row>
    <row r="42" spans="1:16" ht="24.95" customHeight="1" x14ac:dyDescent="0.25">
      <c r="A42" s="59" t="s">
        <v>46</v>
      </c>
      <c r="B42" s="118">
        <v>11</v>
      </c>
      <c r="C42" s="118">
        <v>9</v>
      </c>
      <c r="D42" s="118">
        <v>8</v>
      </c>
      <c r="E42" s="118">
        <v>0</v>
      </c>
      <c r="F42" s="118">
        <v>0</v>
      </c>
      <c r="G42" s="118">
        <v>18</v>
      </c>
      <c r="H42" s="118">
        <v>1</v>
      </c>
      <c r="I42" s="118">
        <v>4</v>
      </c>
      <c r="J42" s="118">
        <v>8</v>
      </c>
      <c r="K42" s="118">
        <v>13</v>
      </c>
      <c r="L42" s="118">
        <v>31</v>
      </c>
      <c r="M42" s="118">
        <v>0</v>
      </c>
      <c r="N42" s="60">
        <f>SUM(B42:M42)</f>
        <v>103</v>
      </c>
      <c r="O42" s="121"/>
      <c r="P42" s="121"/>
    </row>
    <row r="43" spans="1:16" ht="24.95" customHeight="1" x14ac:dyDescent="0.25">
      <c r="A43" s="59" t="s">
        <v>47</v>
      </c>
      <c r="B43" s="118">
        <v>4</v>
      </c>
      <c r="C43" s="118">
        <v>9</v>
      </c>
      <c r="D43" s="118">
        <v>4</v>
      </c>
      <c r="E43" s="118">
        <v>0</v>
      </c>
      <c r="F43" s="118">
        <v>0</v>
      </c>
      <c r="G43" s="118">
        <v>8</v>
      </c>
      <c r="H43" s="118">
        <v>1</v>
      </c>
      <c r="I43" s="118">
        <v>1</v>
      </c>
      <c r="J43" s="118">
        <v>4</v>
      </c>
      <c r="K43" s="118">
        <v>6</v>
      </c>
      <c r="L43" s="118">
        <v>11</v>
      </c>
      <c r="M43" s="118">
        <v>0</v>
      </c>
      <c r="N43" s="60">
        <f>SUM(B43:M43)</f>
        <v>48</v>
      </c>
      <c r="O43" s="121"/>
      <c r="P43" s="121"/>
    </row>
    <row r="44" spans="1:16" ht="24.95" customHeight="1" x14ac:dyDescent="0.25">
      <c r="A44" s="59" t="s">
        <v>48</v>
      </c>
      <c r="B44" s="118">
        <v>3</v>
      </c>
      <c r="C44" s="118">
        <v>7</v>
      </c>
      <c r="D44" s="118">
        <v>3</v>
      </c>
      <c r="E44" s="118">
        <v>0</v>
      </c>
      <c r="F44" s="118">
        <v>0</v>
      </c>
      <c r="G44" s="118">
        <v>7</v>
      </c>
      <c r="H44" s="118">
        <v>1</v>
      </c>
      <c r="I44" s="118">
        <v>2</v>
      </c>
      <c r="J44" s="118">
        <v>4</v>
      </c>
      <c r="K44" s="118">
        <v>7</v>
      </c>
      <c r="L44" s="118">
        <v>10</v>
      </c>
      <c r="M44" s="118">
        <v>0</v>
      </c>
      <c r="N44" s="60">
        <f>SUM(B44:M44)</f>
        <v>44</v>
      </c>
      <c r="O44" s="121"/>
      <c r="P44" s="121"/>
    </row>
    <row r="45" spans="1:16" ht="24.95" customHeight="1" x14ac:dyDescent="0.25">
      <c r="A45" s="59" t="s">
        <v>49</v>
      </c>
      <c r="B45" s="118">
        <v>4</v>
      </c>
      <c r="C45" s="118">
        <v>6</v>
      </c>
      <c r="D45" s="118">
        <v>5</v>
      </c>
      <c r="E45" s="118">
        <v>0</v>
      </c>
      <c r="F45" s="118">
        <v>0</v>
      </c>
      <c r="G45" s="118">
        <v>7</v>
      </c>
      <c r="H45" s="118">
        <v>1</v>
      </c>
      <c r="I45" s="118">
        <v>1</v>
      </c>
      <c r="J45" s="118">
        <v>5</v>
      </c>
      <c r="K45" s="118">
        <v>8</v>
      </c>
      <c r="L45" s="118">
        <v>16</v>
      </c>
      <c r="M45" s="118">
        <v>0</v>
      </c>
      <c r="N45" s="60">
        <f>SUM(B45:M45)</f>
        <v>53</v>
      </c>
      <c r="O45" s="121"/>
      <c r="P45" s="121"/>
    </row>
    <row r="46" spans="1:16" ht="24.95" customHeight="1" x14ac:dyDescent="0.25">
      <c r="A46" s="59" t="s">
        <v>50</v>
      </c>
      <c r="B46" s="118">
        <v>19</v>
      </c>
      <c r="C46" s="118">
        <v>0</v>
      </c>
      <c r="D46" s="118">
        <v>18</v>
      </c>
      <c r="E46" s="118">
        <v>0</v>
      </c>
      <c r="F46" s="118">
        <v>0</v>
      </c>
      <c r="G46" s="118">
        <v>36</v>
      </c>
      <c r="H46" s="118">
        <v>1</v>
      </c>
      <c r="I46" s="118">
        <v>6</v>
      </c>
      <c r="J46" s="118">
        <v>12</v>
      </c>
      <c r="K46" s="118">
        <v>23</v>
      </c>
      <c r="L46" s="118">
        <v>80</v>
      </c>
      <c r="M46" s="118">
        <v>15</v>
      </c>
      <c r="N46" s="60">
        <f>SUM(B46:M46)</f>
        <v>210</v>
      </c>
      <c r="O46" s="121"/>
      <c r="P46" s="121"/>
    </row>
    <row r="47" spans="1:16" ht="24.95" customHeight="1" x14ac:dyDescent="0.25">
      <c r="A47" s="59" t="s">
        <v>51</v>
      </c>
      <c r="B47" s="118">
        <v>6</v>
      </c>
      <c r="C47" s="118">
        <v>10</v>
      </c>
      <c r="D47" s="118">
        <v>5</v>
      </c>
      <c r="E47" s="118">
        <v>0</v>
      </c>
      <c r="F47" s="118">
        <v>0</v>
      </c>
      <c r="G47" s="118">
        <v>13</v>
      </c>
      <c r="H47" s="118">
        <v>1</v>
      </c>
      <c r="I47" s="118">
        <v>2</v>
      </c>
      <c r="J47" s="118">
        <v>7</v>
      </c>
      <c r="K47" s="118">
        <v>12</v>
      </c>
      <c r="L47" s="118">
        <v>21</v>
      </c>
      <c r="M47" s="118">
        <v>0</v>
      </c>
      <c r="N47" s="60">
        <f>SUM(B47:M47)</f>
        <v>77</v>
      </c>
      <c r="O47" s="121"/>
      <c r="P47" s="121"/>
    </row>
    <row r="48" spans="1:16" ht="24.95" customHeight="1" x14ac:dyDescent="0.25">
      <c r="A48" s="59" t="s">
        <v>52</v>
      </c>
      <c r="B48" s="118">
        <v>6</v>
      </c>
      <c r="C48" s="118">
        <v>11</v>
      </c>
      <c r="D48" s="118">
        <v>5</v>
      </c>
      <c r="E48" s="118">
        <v>0</v>
      </c>
      <c r="F48" s="118">
        <v>0</v>
      </c>
      <c r="G48" s="118">
        <v>4</v>
      </c>
      <c r="H48" s="118">
        <v>1</v>
      </c>
      <c r="I48" s="118">
        <v>3</v>
      </c>
      <c r="J48" s="118">
        <v>5</v>
      </c>
      <c r="K48" s="118">
        <v>8</v>
      </c>
      <c r="L48" s="118">
        <v>18</v>
      </c>
      <c r="M48" s="118">
        <v>0</v>
      </c>
      <c r="N48" s="60">
        <f>SUM(B48:M48)</f>
        <v>61</v>
      </c>
      <c r="O48" s="121"/>
      <c r="P48" s="121"/>
    </row>
    <row r="49" spans="1:16" ht="24.95" customHeight="1" x14ac:dyDescent="0.25">
      <c r="A49" s="59" t="s">
        <v>53</v>
      </c>
      <c r="B49" s="118">
        <v>8</v>
      </c>
      <c r="C49" s="118">
        <v>13</v>
      </c>
      <c r="D49" s="118">
        <v>8</v>
      </c>
      <c r="E49" s="118">
        <v>0</v>
      </c>
      <c r="F49" s="118">
        <v>0</v>
      </c>
      <c r="G49" s="118">
        <v>13</v>
      </c>
      <c r="H49" s="118">
        <v>1</v>
      </c>
      <c r="I49" s="118">
        <v>2</v>
      </c>
      <c r="J49" s="118">
        <v>8</v>
      </c>
      <c r="K49" s="118">
        <v>15</v>
      </c>
      <c r="L49" s="118">
        <v>30</v>
      </c>
      <c r="M49" s="118">
        <v>0</v>
      </c>
      <c r="N49" s="60">
        <f>SUM(B49:M49)</f>
        <v>98</v>
      </c>
      <c r="O49" s="121"/>
      <c r="P49" s="121"/>
    </row>
    <row r="50" spans="1:16" ht="24.95" customHeight="1" thickBot="1" x14ac:dyDescent="0.3">
      <c r="A50" s="123" t="s">
        <v>54</v>
      </c>
      <c r="B50" s="124">
        <v>6</v>
      </c>
      <c r="C50" s="124">
        <v>8</v>
      </c>
      <c r="D50" s="124">
        <v>5</v>
      </c>
      <c r="E50" s="124">
        <v>0</v>
      </c>
      <c r="F50" s="124">
        <v>0</v>
      </c>
      <c r="G50" s="125">
        <v>5</v>
      </c>
      <c r="H50" s="125">
        <v>1</v>
      </c>
      <c r="I50" s="125">
        <v>1</v>
      </c>
      <c r="J50" s="125">
        <v>7</v>
      </c>
      <c r="K50" s="125">
        <v>9</v>
      </c>
      <c r="L50" s="125">
        <v>15</v>
      </c>
      <c r="M50" s="125">
        <v>0</v>
      </c>
      <c r="N50" s="62">
        <f>SUM(B50:M50)</f>
        <v>57</v>
      </c>
      <c r="O50" s="121"/>
      <c r="P50" s="121"/>
    </row>
    <row r="51" spans="1:16" ht="38.25" customHeight="1" thickBot="1" x14ac:dyDescent="0.3">
      <c r="A51" s="63" t="s">
        <v>69</v>
      </c>
      <c r="B51" s="64">
        <f t="shared" ref="B51:N51" si="0">SUM(B15:B50)</f>
        <v>333</v>
      </c>
      <c r="C51" s="64">
        <f t="shared" si="0"/>
        <v>258</v>
      </c>
      <c r="D51" s="64">
        <f t="shared" si="0"/>
        <v>304</v>
      </c>
      <c r="E51" s="64">
        <f t="shared" si="0"/>
        <v>6</v>
      </c>
      <c r="F51" s="64">
        <f t="shared" si="0"/>
        <v>1</v>
      </c>
      <c r="G51" s="64">
        <f t="shared" si="0"/>
        <v>554</v>
      </c>
      <c r="H51" s="64">
        <f t="shared" si="0"/>
        <v>36</v>
      </c>
      <c r="I51" s="64">
        <f t="shared" si="0"/>
        <v>119</v>
      </c>
      <c r="J51" s="64">
        <f t="shared" si="0"/>
        <v>272</v>
      </c>
      <c r="K51" s="64">
        <f t="shared" si="0"/>
        <v>449</v>
      </c>
      <c r="L51" s="64">
        <f t="shared" si="0"/>
        <v>1244</v>
      </c>
      <c r="M51" s="64">
        <f t="shared" si="0"/>
        <v>137</v>
      </c>
      <c r="N51" s="64">
        <f t="shared" si="0"/>
        <v>3713</v>
      </c>
    </row>
    <row r="52" spans="1:16" ht="15.75" x14ac:dyDescent="0.25">
      <c r="N52" s="65"/>
    </row>
    <row r="53" spans="1:16" x14ac:dyDescent="0.2">
      <c r="D53" s="121"/>
      <c r="E53" s="121"/>
      <c r="F53" s="121"/>
    </row>
    <row r="54" spans="1:16" x14ac:dyDescent="0.2">
      <c r="D54" s="121"/>
      <c r="E54" s="121"/>
      <c r="F54" s="121"/>
    </row>
    <row r="55" spans="1:16" x14ac:dyDescent="0.2">
      <c r="M55" s="106" t="s">
        <v>102</v>
      </c>
    </row>
    <row r="57" spans="1:16" x14ac:dyDescent="0.2">
      <c r="G57" s="106" t="s">
        <v>103</v>
      </c>
    </row>
  </sheetData>
  <mergeCells count="5">
    <mergeCell ref="A3:N3"/>
    <mergeCell ref="A4:N4"/>
    <mergeCell ref="B7:N7"/>
    <mergeCell ref="B8:M8"/>
    <mergeCell ref="B9:M9"/>
  </mergeCells>
  <pageMargins left="0.78740157480314965" right="0.78740157480314965" top="0.98425196850393704" bottom="0.98425196850393704" header="0.51181102362204722" footer="0.51181102362204722"/>
  <pageSetup paperSize="9" scale="43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30"/>
  <sheetViews>
    <sheetView workbookViewId="0">
      <selection activeCell="N10" sqref="N10"/>
    </sheetView>
  </sheetViews>
  <sheetFormatPr defaultRowHeight="12.75" x14ac:dyDescent="0.2"/>
  <cols>
    <col min="1" max="1" width="16" customWidth="1"/>
    <col min="2" max="2" width="83.42578125" customWidth="1"/>
    <col min="3" max="3" width="38.85546875" customWidth="1"/>
    <col min="257" max="257" width="16" customWidth="1"/>
    <col min="258" max="258" width="83.42578125" customWidth="1"/>
    <col min="259" max="259" width="38.85546875" customWidth="1"/>
    <col min="513" max="513" width="16" customWidth="1"/>
    <col min="514" max="514" width="83.42578125" customWidth="1"/>
    <col min="515" max="515" width="38.85546875" customWidth="1"/>
    <col min="769" max="769" width="16" customWidth="1"/>
    <col min="770" max="770" width="83.42578125" customWidth="1"/>
    <col min="771" max="771" width="38.85546875" customWidth="1"/>
    <col min="1025" max="1025" width="16" customWidth="1"/>
    <col min="1026" max="1026" width="83.42578125" customWidth="1"/>
    <col min="1027" max="1027" width="38.85546875" customWidth="1"/>
    <col min="1281" max="1281" width="16" customWidth="1"/>
    <col min="1282" max="1282" width="83.42578125" customWidth="1"/>
    <col min="1283" max="1283" width="38.85546875" customWidth="1"/>
    <col min="1537" max="1537" width="16" customWidth="1"/>
    <col min="1538" max="1538" width="83.42578125" customWidth="1"/>
    <col min="1539" max="1539" width="38.85546875" customWidth="1"/>
    <col min="1793" max="1793" width="16" customWidth="1"/>
    <col min="1794" max="1794" width="83.42578125" customWidth="1"/>
    <col min="1795" max="1795" width="38.85546875" customWidth="1"/>
    <col min="2049" max="2049" width="16" customWidth="1"/>
    <col min="2050" max="2050" width="83.42578125" customWidth="1"/>
    <col min="2051" max="2051" width="38.85546875" customWidth="1"/>
    <col min="2305" max="2305" width="16" customWidth="1"/>
    <col min="2306" max="2306" width="83.42578125" customWidth="1"/>
    <col min="2307" max="2307" width="38.85546875" customWidth="1"/>
    <col min="2561" max="2561" width="16" customWidth="1"/>
    <col min="2562" max="2562" width="83.42578125" customWidth="1"/>
    <col min="2563" max="2563" width="38.85546875" customWidth="1"/>
    <col min="2817" max="2817" width="16" customWidth="1"/>
    <col min="2818" max="2818" width="83.42578125" customWidth="1"/>
    <col min="2819" max="2819" width="38.85546875" customWidth="1"/>
    <col min="3073" max="3073" width="16" customWidth="1"/>
    <col min="3074" max="3074" width="83.42578125" customWidth="1"/>
    <col min="3075" max="3075" width="38.85546875" customWidth="1"/>
    <col min="3329" max="3329" width="16" customWidth="1"/>
    <col min="3330" max="3330" width="83.42578125" customWidth="1"/>
    <col min="3331" max="3331" width="38.85546875" customWidth="1"/>
    <col min="3585" max="3585" width="16" customWidth="1"/>
    <col min="3586" max="3586" width="83.42578125" customWidth="1"/>
    <col min="3587" max="3587" width="38.85546875" customWidth="1"/>
    <col min="3841" max="3841" width="16" customWidth="1"/>
    <col min="3842" max="3842" width="83.42578125" customWidth="1"/>
    <col min="3843" max="3843" width="38.85546875" customWidth="1"/>
    <col min="4097" max="4097" width="16" customWidth="1"/>
    <col min="4098" max="4098" width="83.42578125" customWidth="1"/>
    <col min="4099" max="4099" width="38.85546875" customWidth="1"/>
    <col min="4353" max="4353" width="16" customWidth="1"/>
    <col min="4354" max="4354" width="83.42578125" customWidth="1"/>
    <col min="4355" max="4355" width="38.85546875" customWidth="1"/>
    <col min="4609" max="4609" width="16" customWidth="1"/>
    <col min="4610" max="4610" width="83.42578125" customWidth="1"/>
    <col min="4611" max="4611" width="38.85546875" customWidth="1"/>
    <col min="4865" max="4865" width="16" customWidth="1"/>
    <col min="4866" max="4866" width="83.42578125" customWidth="1"/>
    <col min="4867" max="4867" width="38.85546875" customWidth="1"/>
    <col min="5121" max="5121" width="16" customWidth="1"/>
    <col min="5122" max="5122" width="83.42578125" customWidth="1"/>
    <col min="5123" max="5123" width="38.85546875" customWidth="1"/>
    <col min="5377" max="5377" width="16" customWidth="1"/>
    <col min="5378" max="5378" width="83.42578125" customWidth="1"/>
    <col min="5379" max="5379" width="38.85546875" customWidth="1"/>
    <col min="5633" max="5633" width="16" customWidth="1"/>
    <col min="5634" max="5634" width="83.42578125" customWidth="1"/>
    <col min="5635" max="5635" width="38.85546875" customWidth="1"/>
    <col min="5889" max="5889" width="16" customWidth="1"/>
    <col min="5890" max="5890" width="83.42578125" customWidth="1"/>
    <col min="5891" max="5891" width="38.85546875" customWidth="1"/>
    <col min="6145" max="6145" width="16" customWidth="1"/>
    <col min="6146" max="6146" width="83.42578125" customWidth="1"/>
    <col min="6147" max="6147" width="38.85546875" customWidth="1"/>
    <col min="6401" max="6401" width="16" customWidth="1"/>
    <col min="6402" max="6402" width="83.42578125" customWidth="1"/>
    <col min="6403" max="6403" width="38.85546875" customWidth="1"/>
    <col min="6657" max="6657" width="16" customWidth="1"/>
    <col min="6658" max="6658" width="83.42578125" customWidth="1"/>
    <col min="6659" max="6659" width="38.85546875" customWidth="1"/>
    <col min="6913" max="6913" width="16" customWidth="1"/>
    <col min="6914" max="6914" width="83.42578125" customWidth="1"/>
    <col min="6915" max="6915" width="38.85546875" customWidth="1"/>
    <col min="7169" max="7169" width="16" customWidth="1"/>
    <col min="7170" max="7170" width="83.42578125" customWidth="1"/>
    <col min="7171" max="7171" width="38.85546875" customWidth="1"/>
    <col min="7425" max="7425" width="16" customWidth="1"/>
    <col min="7426" max="7426" width="83.42578125" customWidth="1"/>
    <col min="7427" max="7427" width="38.85546875" customWidth="1"/>
    <col min="7681" max="7681" width="16" customWidth="1"/>
    <col min="7682" max="7682" width="83.42578125" customWidth="1"/>
    <col min="7683" max="7683" width="38.85546875" customWidth="1"/>
    <col min="7937" max="7937" width="16" customWidth="1"/>
    <col min="7938" max="7938" width="83.42578125" customWidth="1"/>
    <col min="7939" max="7939" width="38.85546875" customWidth="1"/>
    <col min="8193" max="8193" width="16" customWidth="1"/>
    <col min="8194" max="8194" width="83.42578125" customWidth="1"/>
    <col min="8195" max="8195" width="38.85546875" customWidth="1"/>
    <col min="8449" max="8449" width="16" customWidth="1"/>
    <col min="8450" max="8450" width="83.42578125" customWidth="1"/>
    <col min="8451" max="8451" width="38.85546875" customWidth="1"/>
    <col min="8705" max="8705" width="16" customWidth="1"/>
    <col min="8706" max="8706" width="83.42578125" customWidth="1"/>
    <col min="8707" max="8707" width="38.85546875" customWidth="1"/>
    <col min="8961" max="8961" width="16" customWidth="1"/>
    <col min="8962" max="8962" width="83.42578125" customWidth="1"/>
    <col min="8963" max="8963" width="38.85546875" customWidth="1"/>
    <col min="9217" max="9217" width="16" customWidth="1"/>
    <col min="9218" max="9218" width="83.42578125" customWidth="1"/>
    <col min="9219" max="9219" width="38.85546875" customWidth="1"/>
    <col min="9473" max="9473" width="16" customWidth="1"/>
    <col min="9474" max="9474" width="83.42578125" customWidth="1"/>
    <col min="9475" max="9475" width="38.85546875" customWidth="1"/>
    <col min="9729" max="9729" width="16" customWidth="1"/>
    <col min="9730" max="9730" width="83.42578125" customWidth="1"/>
    <col min="9731" max="9731" width="38.85546875" customWidth="1"/>
    <col min="9985" max="9985" width="16" customWidth="1"/>
    <col min="9986" max="9986" width="83.42578125" customWidth="1"/>
    <col min="9987" max="9987" width="38.85546875" customWidth="1"/>
    <col min="10241" max="10241" width="16" customWidth="1"/>
    <col min="10242" max="10242" width="83.42578125" customWidth="1"/>
    <col min="10243" max="10243" width="38.85546875" customWidth="1"/>
    <col min="10497" max="10497" width="16" customWidth="1"/>
    <col min="10498" max="10498" width="83.42578125" customWidth="1"/>
    <col min="10499" max="10499" width="38.85546875" customWidth="1"/>
    <col min="10753" max="10753" width="16" customWidth="1"/>
    <col min="10754" max="10754" width="83.42578125" customWidth="1"/>
    <col min="10755" max="10755" width="38.85546875" customWidth="1"/>
    <col min="11009" max="11009" width="16" customWidth="1"/>
    <col min="11010" max="11010" width="83.42578125" customWidth="1"/>
    <col min="11011" max="11011" width="38.85546875" customWidth="1"/>
    <col min="11265" max="11265" width="16" customWidth="1"/>
    <col min="11266" max="11266" width="83.42578125" customWidth="1"/>
    <col min="11267" max="11267" width="38.85546875" customWidth="1"/>
    <col min="11521" max="11521" width="16" customWidth="1"/>
    <col min="11522" max="11522" width="83.42578125" customWidth="1"/>
    <col min="11523" max="11523" width="38.85546875" customWidth="1"/>
    <col min="11777" max="11777" width="16" customWidth="1"/>
    <col min="11778" max="11778" width="83.42578125" customWidth="1"/>
    <col min="11779" max="11779" width="38.85546875" customWidth="1"/>
    <col min="12033" max="12033" width="16" customWidth="1"/>
    <col min="12034" max="12034" width="83.42578125" customWidth="1"/>
    <col min="12035" max="12035" width="38.85546875" customWidth="1"/>
    <col min="12289" max="12289" width="16" customWidth="1"/>
    <col min="12290" max="12290" width="83.42578125" customWidth="1"/>
    <col min="12291" max="12291" width="38.85546875" customWidth="1"/>
    <col min="12545" max="12545" width="16" customWidth="1"/>
    <col min="12546" max="12546" width="83.42578125" customWidth="1"/>
    <col min="12547" max="12547" width="38.85546875" customWidth="1"/>
    <col min="12801" max="12801" width="16" customWidth="1"/>
    <col min="12802" max="12802" width="83.42578125" customWidth="1"/>
    <col min="12803" max="12803" width="38.85546875" customWidth="1"/>
    <col min="13057" max="13057" width="16" customWidth="1"/>
    <col min="13058" max="13058" width="83.42578125" customWidth="1"/>
    <col min="13059" max="13059" width="38.85546875" customWidth="1"/>
    <col min="13313" max="13313" width="16" customWidth="1"/>
    <col min="13314" max="13314" width="83.42578125" customWidth="1"/>
    <col min="13315" max="13315" width="38.85546875" customWidth="1"/>
    <col min="13569" max="13569" width="16" customWidth="1"/>
    <col min="13570" max="13570" width="83.42578125" customWidth="1"/>
    <col min="13571" max="13571" width="38.85546875" customWidth="1"/>
    <col min="13825" max="13825" width="16" customWidth="1"/>
    <col min="13826" max="13826" width="83.42578125" customWidth="1"/>
    <col min="13827" max="13827" width="38.85546875" customWidth="1"/>
    <col min="14081" max="14081" width="16" customWidth="1"/>
    <col min="14082" max="14082" width="83.42578125" customWidth="1"/>
    <col min="14083" max="14083" width="38.85546875" customWidth="1"/>
    <col min="14337" max="14337" width="16" customWidth="1"/>
    <col min="14338" max="14338" width="83.42578125" customWidth="1"/>
    <col min="14339" max="14339" width="38.85546875" customWidth="1"/>
    <col min="14593" max="14593" width="16" customWidth="1"/>
    <col min="14594" max="14594" width="83.42578125" customWidth="1"/>
    <col min="14595" max="14595" width="38.85546875" customWidth="1"/>
    <col min="14849" max="14849" width="16" customWidth="1"/>
    <col min="14850" max="14850" width="83.42578125" customWidth="1"/>
    <col min="14851" max="14851" width="38.85546875" customWidth="1"/>
    <col min="15105" max="15105" width="16" customWidth="1"/>
    <col min="15106" max="15106" width="83.42578125" customWidth="1"/>
    <col min="15107" max="15107" width="38.85546875" customWidth="1"/>
    <col min="15361" max="15361" width="16" customWidth="1"/>
    <col min="15362" max="15362" width="83.42578125" customWidth="1"/>
    <col min="15363" max="15363" width="38.85546875" customWidth="1"/>
    <col min="15617" max="15617" width="16" customWidth="1"/>
    <col min="15618" max="15618" width="83.42578125" customWidth="1"/>
    <col min="15619" max="15619" width="38.85546875" customWidth="1"/>
    <col min="15873" max="15873" width="16" customWidth="1"/>
    <col min="15874" max="15874" width="83.42578125" customWidth="1"/>
    <col min="15875" max="15875" width="38.85546875" customWidth="1"/>
    <col min="16129" max="16129" width="16" customWidth="1"/>
    <col min="16130" max="16130" width="83.42578125" customWidth="1"/>
    <col min="16131" max="16131" width="38.85546875" customWidth="1"/>
  </cols>
  <sheetData>
    <row r="1" spans="1:3" ht="15" x14ac:dyDescent="0.2">
      <c r="C1" s="66"/>
    </row>
    <row r="3" spans="1:3" ht="18" x14ac:dyDescent="0.25">
      <c r="A3" s="144" t="s">
        <v>104</v>
      </c>
      <c r="B3" s="144"/>
      <c r="C3" s="144"/>
    </row>
    <row r="4" spans="1:3" ht="18" x14ac:dyDescent="0.25">
      <c r="A4" s="144" t="s">
        <v>105</v>
      </c>
      <c r="B4" s="144"/>
      <c r="C4" s="144"/>
    </row>
    <row r="6" spans="1:3" ht="24" customHeight="1" thickBot="1" x14ac:dyDescent="0.25"/>
    <row r="7" spans="1:3" ht="21.75" customHeight="1" x14ac:dyDescent="0.25">
      <c r="A7" s="67" t="s">
        <v>106</v>
      </c>
      <c r="B7" s="68" t="s">
        <v>107</v>
      </c>
      <c r="C7" s="67" t="s">
        <v>108</v>
      </c>
    </row>
    <row r="8" spans="1:3" ht="21.75" customHeight="1" x14ac:dyDescent="0.25">
      <c r="A8" s="52" t="s">
        <v>75</v>
      </c>
      <c r="B8" s="51"/>
      <c r="C8" s="52" t="s">
        <v>109</v>
      </c>
    </row>
    <row r="9" spans="1:3" ht="25.5" customHeight="1" thickBot="1" x14ac:dyDescent="0.3">
      <c r="A9" s="69"/>
      <c r="B9" s="70"/>
      <c r="C9" s="69" t="s">
        <v>74</v>
      </c>
    </row>
    <row r="10" spans="1:3" ht="18.75" customHeight="1" thickBot="1" x14ac:dyDescent="0.25">
      <c r="A10" s="55" t="s">
        <v>18</v>
      </c>
      <c r="B10" s="71" t="s">
        <v>110</v>
      </c>
      <c r="C10" s="55">
        <v>1</v>
      </c>
    </row>
    <row r="11" spans="1:3" ht="24.95" customHeight="1" x14ac:dyDescent="0.2">
      <c r="A11" s="72" t="s">
        <v>111</v>
      </c>
      <c r="B11" s="73" t="s">
        <v>112</v>
      </c>
      <c r="C11" s="74">
        <v>1</v>
      </c>
    </row>
    <row r="12" spans="1:3" ht="24.95" customHeight="1" x14ac:dyDescent="0.2">
      <c r="A12" s="75" t="s">
        <v>113</v>
      </c>
      <c r="B12" s="76" t="s">
        <v>114</v>
      </c>
      <c r="C12" s="77">
        <v>3</v>
      </c>
    </row>
    <row r="13" spans="1:3" ht="24.95" customHeight="1" x14ac:dyDescent="0.2">
      <c r="A13" s="75" t="s">
        <v>115</v>
      </c>
      <c r="B13" s="76" t="s">
        <v>116</v>
      </c>
      <c r="C13" s="77">
        <v>44</v>
      </c>
    </row>
    <row r="14" spans="1:3" ht="24.95" customHeight="1" x14ac:dyDescent="0.2">
      <c r="A14" s="75" t="s">
        <v>117</v>
      </c>
      <c r="B14" s="76" t="s">
        <v>118</v>
      </c>
      <c r="C14" s="77">
        <v>63</v>
      </c>
    </row>
    <row r="15" spans="1:3" ht="24.95" customHeight="1" x14ac:dyDescent="0.2">
      <c r="A15" s="75" t="s">
        <v>119</v>
      </c>
      <c r="B15" s="76" t="s">
        <v>120</v>
      </c>
      <c r="C15" s="77">
        <v>24</v>
      </c>
    </row>
    <row r="16" spans="1:3" ht="24.95" customHeight="1" x14ac:dyDescent="0.2">
      <c r="A16" s="75" t="s">
        <v>121</v>
      </c>
      <c r="B16" s="76" t="s">
        <v>122</v>
      </c>
      <c r="C16" s="77">
        <v>21</v>
      </c>
    </row>
    <row r="17" spans="1:3" ht="24.95" customHeight="1" x14ac:dyDescent="0.2">
      <c r="A17" s="75" t="s">
        <v>123</v>
      </c>
      <c r="B17" s="76" t="s">
        <v>124</v>
      </c>
      <c r="C17" s="77">
        <v>16</v>
      </c>
    </row>
    <row r="18" spans="1:3" ht="24.95" customHeight="1" x14ac:dyDescent="0.2">
      <c r="A18" s="75" t="s">
        <v>125</v>
      </c>
      <c r="B18" s="76" t="s">
        <v>126</v>
      </c>
      <c r="C18" s="77">
        <v>784</v>
      </c>
    </row>
    <row r="19" spans="1:3" ht="24.95" customHeight="1" x14ac:dyDescent="0.2">
      <c r="A19" s="75" t="s">
        <v>127</v>
      </c>
      <c r="B19" s="76" t="s">
        <v>128</v>
      </c>
      <c r="C19" s="77">
        <v>101</v>
      </c>
    </row>
    <row r="20" spans="1:3" ht="24.95" customHeight="1" x14ac:dyDescent="0.2">
      <c r="A20" s="75" t="s">
        <v>129</v>
      </c>
      <c r="B20" s="76" t="s">
        <v>130</v>
      </c>
      <c r="C20" s="77">
        <v>125</v>
      </c>
    </row>
    <row r="21" spans="1:3" ht="24.95" customHeight="1" x14ac:dyDescent="0.2">
      <c r="A21" s="75" t="s">
        <v>131</v>
      </c>
      <c r="B21" s="76" t="s">
        <v>132</v>
      </c>
      <c r="C21" s="77">
        <v>104</v>
      </c>
    </row>
    <row r="22" spans="1:3" ht="24.95" customHeight="1" thickBot="1" x14ac:dyDescent="0.25">
      <c r="A22" s="78" t="s">
        <v>133</v>
      </c>
      <c r="B22" s="73" t="s">
        <v>134</v>
      </c>
      <c r="C22" s="74">
        <v>78</v>
      </c>
    </row>
    <row r="23" spans="1:3" ht="40.5" customHeight="1" thickBot="1" x14ac:dyDescent="0.3">
      <c r="A23" s="145" t="s">
        <v>135</v>
      </c>
      <c r="B23" s="146"/>
      <c r="C23" s="79">
        <f>SUM(C11:C22)</f>
        <v>1364</v>
      </c>
    </row>
    <row r="24" spans="1:3" ht="15" x14ac:dyDescent="0.2">
      <c r="A24" s="80"/>
      <c r="B24" s="73"/>
      <c r="C24" s="73"/>
    </row>
    <row r="25" spans="1:3" x14ac:dyDescent="0.2">
      <c r="A25" s="81"/>
    </row>
    <row r="26" spans="1:3" x14ac:dyDescent="0.2">
      <c r="A26" s="81"/>
    </row>
    <row r="27" spans="1:3" x14ac:dyDescent="0.2">
      <c r="A27" s="81"/>
    </row>
    <row r="28" spans="1:3" x14ac:dyDescent="0.2">
      <c r="A28" s="81"/>
    </row>
    <row r="29" spans="1:3" x14ac:dyDescent="0.2">
      <c r="A29" s="81"/>
    </row>
    <row r="30" spans="1:3" x14ac:dyDescent="0.2">
      <c r="A30" s="81"/>
    </row>
  </sheetData>
  <mergeCells count="3">
    <mergeCell ref="A3:C3"/>
    <mergeCell ref="A4:C4"/>
    <mergeCell ref="A23:B23"/>
  </mergeCells>
  <pageMargins left="0.78740157480314965" right="0.78740157480314965" top="0.98425196850393704" bottom="0.98425196850393704" header="0.51181102362204722" footer="0.51181102362204722"/>
  <pageSetup paperSize="9" scale="62" fitToHeight="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Pracovné hárky</vt:lpstr>
      </vt:variant>
      <vt:variant>
        <vt:i4>5</vt:i4>
      </vt:variant>
      <vt:variant>
        <vt:lpstr>Grafy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8" baseType="lpstr">
      <vt:lpstr>Tab6</vt:lpstr>
      <vt:lpstr>za roky-6</vt:lpstr>
      <vt:lpstr>Evid6</vt:lpstr>
      <vt:lpstr>US6</vt:lpstr>
      <vt:lpstr>Hárok1</vt:lpstr>
      <vt:lpstr>Graf1</vt:lpstr>
      <vt:lpstr>Graf2</vt:lpstr>
      <vt:lpstr>'Tab6'!Názvy_tlače</vt:lpstr>
    </vt:vector>
  </TitlesOfParts>
  <Company>Sociálna Poisťovňa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</dc:creator>
  <cp:lastModifiedBy>SP</cp:lastModifiedBy>
  <cp:lastPrinted>2014-07-22T08:22:59Z</cp:lastPrinted>
  <dcterms:created xsi:type="dcterms:W3CDTF">2014-07-15T08:34:33Z</dcterms:created>
  <dcterms:modified xsi:type="dcterms:W3CDTF">2014-07-22T08:24:22Z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3" name="_NewReviewCycle">
    <vt:lpwstr/>
  </property>
</Properties>
</file>