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385"/>
  </bookViews>
  <sheets>
    <sheet name="Hárok1" sheetId="1" r:id="rId1"/>
  </sheets>
  <definedNames>
    <definedName name="_xlnm.Print_Titles" localSheetId="0">Hárok1!$3:$5</definedName>
  </definedNames>
  <calcPr calcId="145621"/>
</workbook>
</file>

<file path=xl/calcChain.xml><?xml version="1.0" encoding="utf-8"?>
<calcChain xmlns="http://schemas.openxmlformats.org/spreadsheetml/2006/main">
  <c r="K69" i="1" l="1"/>
  <c r="K63" i="1"/>
  <c r="J64" i="1"/>
  <c r="J65" i="1"/>
  <c r="J66" i="1"/>
  <c r="K66" i="1" s="1"/>
  <c r="J67" i="1"/>
  <c r="K67" i="1" s="1"/>
  <c r="J68" i="1"/>
  <c r="J69" i="1"/>
  <c r="J63" i="1"/>
  <c r="H64" i="1"/>
  <c r="H65" i="1"/>
  <c r="H66" i="1"/>
  <c r="H67" i="1"/>
  <c r="H68" i="1"/>
  <c r="H69" i="1"/>
  <c r="H63" i="1"/>
  <c r="J61" i="1"/>
  <c r="H61" i="1"/>
  <c r="J57" i="1"/>
  <c r="K57" i="1" s="1"/>
  <c r="J58" i="1"/>
  <c r="K58" i="1" s="1"/>
  <c r="J56" i="1"/>
  <c r="K56" i="1" s="1"/>
  <c r="H57" i="1"/>
  <c r="H58" i="1"/>
  <c r="H56" i="1"/>
  <c r="K53" i="1"/>
  <c r="J49" i="1"/>
  <c r="J50" i="1"/>
  <c r="J51" i="1"/>
  <c r="K51" i="1" s="1"/>
  <c r="J52" i="1"/>
  <c r="K52" i="1" s="1"/>
  <c r="J53" i="1"/>
  <c r="J48" i="1"/>
  <c r="H49" i="1"/>
  <c r="K49" i="1" s="1"/>
  <c r="H50" i="1"/>
  <c r="K50" i="1" s="1"/>
  <c r="H51" i="1"/>
  <c r="H52" i="1"/>
  <c r="H53" i="1"/>
  <c r="H48" i="1"/>
  <c r="K42" i="1"/>
  <c r="J43" i="1"/>
  <c r="J44" i="1"/>
  <c r="J42" i="1"/>
  <c r="H43" i="1"/>
  <c r="K43" i="1" s="1"/>
  <c r="H44" i="1"/>
  <c r="K44" i="1" s="1"/>
  <c r="H42" i="1"/>
  <c r="K34" i="1"/>
  <c r="J31" i="1"/>
  <c r="J32" i="1"/>
  <c r="K32" i="1" s="1"/>
  <c r="J33" i="1"/>
  <c r="K33" i="1" s="1"/>
  <c r="J34" i="1"/>
  <c r="J35" i="1"/>
  <c r="J36" i="1"/>
  <c r="J37" i="1"/>
  <c r="K37" i="1" s="1"/>
  <c r="J38" i="1"/>
  <c r="J39" i="1"/>
  <c r="J30" i="1"/>
  <c r="H31" i="1"/>
  <c r="K31" i="1" s="1"/>
  <c r="H32" i="1"/>
  <c r="H33" i="1"/>
  <c r="H34" i="1"/>
  <c r="H35" i="1"/>
  <c r="K35" i="1" s="1"/>
  <c r="H36" i="1"/>
  <c r="K36" i="1" s="1"/>
  <c r="H37" i="1"/>
  <c r="H38" i="1"/>
  <c r="K38" i="1" s="1"/>
  <c r="H39" i="1"/>
  <c r="K39" i="1" s="1"/>
  <c r="H30" i="1"/>
  <c r="K30" i="1" s="1"/>
  <c r="J24" i="1"/>
  <c r="J25" i="1"/>
  <c r="J26" i="1"/>
  <c r="K26" i="1" s="1"/>
  <c r="J27" i="1"/>
  <c r="J23" i="1"/>
  <c r="H24" i="1"/>
  <c r="K24" i="1" s="1"/>
  <c r="H25" i="1"/>
  <c r="K25" i="1" s="1"/>
  <c r="H26" i="1"/>
  <c r="H27" i="1"/>
  <c r="K27" i="1" s="1"/>
  <c r="H23" i="1"/>
  <c r="J9" i="1"/>
  <c r="J10" i="1"/>
  <c r="J11" i="1"/>
  <c r="J12" i="1"/>
  <c r="J13" i="1"/>
  <c r="J14" i="1"/>
  <c r="J15" i="1"/>
  <c r="J16" i="1"/>
  <c r="J17" i="1"/>
  <c r="J18" i="1"/>
  <c r="K18" i="1" s="1"/>
  <c r="J19" i="1"/>
  <c r="J20" i="1"/>
  <c r="J8" i="1"/>
  <c r="H9" i="1"/>
  <c r="K9" i="1" s="1"/>
  <c r="H10" i="1"/>
  <c r="K10" i="1" s="1"/>
  <c r="H11" i="1"/>
  <c r="K11" i="1" s="1"/>
  <c r="H12" i="1"/>
  <c r="K12" i="1" s="1"/>
  <c r="H13" i="1"/>
  <c r="K13" i="1" s="1"/>
  <c r="H14" i="1"/>
  <c r="K14" i="1" s="1"/>
  <c r="H15" i="1"/>
  <c r="K15" i="1" s="1"/>
  <c r="H16" i="1"/>
  <c r="K16" i="1" s="1"/>
  <c r="H17" i="1"/>
  <c r="H18" i="1"/>
  <c r="H19" i="1"/>
  <c r="K19" i="1" s="1"/>
  <c r="H20" i="1"/>
  <c r="K20" i="1" s="1"/>
  <c r="H8" i="1"/>
  <c r="K8" i="1" s="1"/>
  <c r="K21" i="1" s="1"/>
  <c r="K45" i="1" l="1"/>
  <c r="K61" i="1"/>
  <c r="K23" i="1"/>
  <c r="K28" i="1" s="1"/>
  <c r="K48" i="1"/>
  <c r="K54" i="1" s="1"/>
  <c r="K65" i="1"/>
  <c r="K17" i="1"/>
  <c r="K59" i="1"/>
  <c r="K64" i="1"/>
  <c r="K78" i="1" s="1"/>
  <c r="K40" i="1"/>
  <c r="K68" i="1"/>
  <c r="K79" i="1" l="1"/>
  <c r="K81" i="1" s="1"/>
</calcChain>
</file>

<file path=xl/sharedStrings.xml><?xml version="1.0" encoding="utf-8"?>
<sst xmlns="http://schemas.openxmlformats.org/spreadsheetml/2006/main" count="261" uniqueCount="146">
  <si>
    <t>p. 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</si>
  <si>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</si>
  <si>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</si>
  <si>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</si>
  <si>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</si>
  <si>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</si>
  <si>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</si>
  <si>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</si>
  <si>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</si>
  <si>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</si>
  <si>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</si>
  <si>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</si>
  <si>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</si>
  <si>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</si>
  <si>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</si>
  <si>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</si>
  <si>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</si>
  <si>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</si>
  <si>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</si>
  <si>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</si>
  <si>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</si>
  <si>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</si>
  <si>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</si>
  <si>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</si>
  <si>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</si>
  <si>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26.</t>
  </si>
  <si>
    <t>27.</t>
  </si>
  <si>
    <t>28.</t>
  </si>
  <si>
    <t>29.</t>
  </si>
  <si>
    <t>30.</t>
  </si>
  <si>
    <t>31.</t>
  </si>
  <si>
    <t>x</t>
  </si>
  <si>
    <t>Drobný inštalačný materiál</t>
  </si>
  <si>
    <t>Inžinierska činnosť a technický dozor</t>
  </si>
  <si>
    <t>Projekt skutočného vyhotovenia (3 paré + elektronicky)</t>
  </si>
  <si>
    <t>Oživenie, nastavenie a preskúšanie systému</t>
  </si>
  <si>
    <t>Zaškolenie obsluhy</t>
  </si>
  <si>
    <t>Vykonanie východiskovej odbornej prehliadky a odbornej skúšky</t>
  </si>
  <si>
    <t>Dopravné náklady</t>
  </si>
  <si>
    <t xml:space="preserve">Cena spolu bez DPH   </t>
  </si>
  <si>
    <t>Cena spolu s DPH</t>
  </si>
  <si>
    <t>1. Vjazd z ul. Cukrová</t>
  </si>
  <si>
    <t>4. Ostatné</t>
  </si>
  <si>
    <t>2. Vjazd z Ul. 29. augusta</t>
  </si>
  <si>
    <t>3. Vjazd do NDO</t>
  </si>
  <si>
    <t>2.1 IP kamera</t>
  </si>
  <si>
    <t>25.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</si>
  <si>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</si>
  <si>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</si>
  <si>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</si>
  <si>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</si>
  <si>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</si>
  <si>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</si>
  <si>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</si>
  <si>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</si>
  <si>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</si>
  <si>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</si>
  <si>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</si>
  <si>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</si>
  <si>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</si>
  <si>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</si>
  <si>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</si>
  <si>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</si>
  <si>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</si>
  <si>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</si>
  <si>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</si>
  <si>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</si>
  <si>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</si>
  <si>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</si>
  <si>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</si>
  <si>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</si>
  <si>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</si>
  <si>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2.2 Videovrátnik</t>
  </si>
  <si>
    <t>Demontáž, odvoz a likvidácia všetkých prvkov existujúceho závorového systému</t>
  </si>
  <si>
    <t>Príloha č. 2 k výzve</t>
  </si>
  <si>
    <t>Kalkulácia ceny - "Automatizovaný systém riadenia vjazdu"</t>
  </si>
  <si>
    <t>Jednotková cena v EUR bez DPH</t>
  </si>
  <si>
    <t xml:space="preserve">Cena spolu v EUR bez DPH </t>
  </si>
  <si>
    <t xml:space="preserve">Jednotková cena v EUR bez DPH </t>
  </si>
  <si>
    <t>Rozsah</t>
  </si>
  <si>
    <t>MJ</t>
  </si>
  <si>
    <t>ks</t>
  </si>
  <si>
    <t>sub.</t>
  </si>
  <si>
    <t xml:space="preserve">m </t>
  </si>
  <si>
    <t>Cena za celkové množstvo (bez DPH)</t>
  </si>
  <si>
    <t>Výrobca</t>
  </si>
  <si>
    <t>Typ</t>
  </si>
  <si>
    <t>Predpokla-dané celkové množstvo</t>
  </si>
  <si>
    <t>Materiál</t>
  </si>
  <si>
    <t>Montáž</t>
  </si>
  <si>
    <t>Spolu 1.2. Videovrátnik</t>
  </si>
  <si>
    <t>Spolu 4. Ostatné</t>
  </si>
  <si>
    <t>Spolu 2.2 Videovrátnik</t>
  </si>
  <si>
    <t>Spolu 2.1 IP kamera</t>
  </si>
  <si>
    <t>Spolu 1.4 Sieťové komponenty</t>
  </si>
  <si>
    <t>1.4 Sieťové komponenty</t>
  </si>
  <si>
    <t>1.3 IP kamerový systém</t>
  </si>
  <si>
    <t>1.2 Videovrátnik</t>
  </si>
  <si>
    <t>1.1 Elektrická závora</t>
  </si>
  <si>
    <t>Spolu 1.1 Elektrická závora</t>
  </si>
  <si>
    <t>Spolu 1.3 IP kamerový systém</t>
  </si>
  <si>
    <t>DPH 20%</t>
  </si>
  <si>
    <r>
      <t>Automatická závora</t>
    </r>
    <r>
      <rPr>
        <sz val="12"/>
        <rFont val="Arial"/>
        <family val="2"/>
        <charset val="238"/>
      </rPr>
      <t xml:space="preserve"> – </t>
    </r>
    <r>
      <rPr>
        <i/>
        <sz val="12"/>
        <rFont val="Arial"/>
        <family val="2"/>
        <charset val="238"/>
      </rPr>
      <t xml:space="preserve">RIB RAPID S AA 50070 - </t>
    </r>
    <r>
      <rPr>
        <sz val="12"/>
        <rFont val="Arial"/>
        <family val="2"/>
        <charset val="238"/>
      </rPr>
      <t>čas otvorenia 3s, dĺžka ramena až 5 m, pracovná teplota -10 až + 55 °C, výkon motora 240 W, napájanie 230V/50Hz, stupeň ochrany IP54 -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Arial"/>
        <family val="2"/>
        <charset val="238"/>
      </rPr>
      <t>alebo ekvivalent s požadovanými vlastnosťami</t>
    </r>
  </si>
  <si>
    <r>
      <t>Podkladová platňa</t>
    </r>
    <r>
      <rPr>
        <sz val="12"/>
        <rFont val="Arial"/>
        <family val="2"/>
        <charset val="238"/>
      </rPr>
      <t xml:space="preserve"> – </t>
    </r>
    <r>
      <rPr>
        <i/>
        <sz val="12"/>
        <rFont val="Arial"/>
        <family val="2"/>
        <charset val="238"/>
      </rPr>
      <t xml:space="preserve">ACG 8110 </t>
    </r>
    <r>
      <rPr>
        <sz val="12"/>
        <rFont val="Arial"/>
        <family val="2"/>
        <charset val="238"/>
      </rPr>
      <t xml:space="preserve">– podkladová platňa 300 x 300 mm - </t>
    </r>
    <r>
      <rPr>
        <b/>
        <sz val="12"/>
        <rFont val="Arial"/>
        <family val="2"/>
        <charset val="238"/>
      </rPr>
      <t>alebo ekvivalent s požadovanými vlastnosťami</t>
    </r>
  </si>
  <si>
    <r>
      <t xml:space="preserve">Rameno okrúhle – </t>
    </r>
    <r>
      <rPr>
        <i/>
        <sz val="12"/>
        <rFont val="Arial"/>
        <family val="2"/>
        <charset val="238"/>
      </rPr>
      <t xml:space="preserve">ACG 8502 - </t>
    </r>
    <r>
      <rPr>
        <sz val="12"/>
        <rFont val="Arial"/>
        <family val="2"/>
        <charset val="238"/>
      </rPr>
      <t xml:space="preserve">rameno okrúhle Ø=80 mm, dĺžka 4m, - </t>
    </r>
    <r>
      <rPr>
        <b/>
        <sz val="12"/>
        <rFont val="Arial"/>
        <family val="2"/>
        <charset val="238"/>
      </rPr>
      <t>alebo ekvivalent s požadovanými vlastnosťami</t>
    </r>
  </si>
  <si>
    <r>
      <t xml:space="preserve">Konzola – </t>
    </r>
    <r>
      <rPr>
        <i/>
        <sz val="12"/>
        <rFont val="Arial"/>
        <family val="2"/>
        <charset val="238"/>
      </rPr>
      <t>ACG 8548</t>
    </r>
    <r>
      <rPr>
        <b/>
        <sz val="12"/>
        <rFont val="Arial"/>
        <family val="2"/>
        <charset val="238"/>
      </rPr>
      <t xml:space="preserve"> – </t>
    </r>
    <r>
      <rPr>
        <sz val="12"/>
        <rFont val="Arial"/>
        <family val="2"/>
        <charset val="238"/>
      </rPr>
      <t>konzola ramena 80 mm</t>
    </r>
    <r>
      <rPr>
        <b/>
        <sz val="12"/>
        <rFont val="Arial"/>
        <family val="2"/>
        <charset val="238"/>
      </rPr>
      <t xml:space="preserve"> - alebo ekvivalent s požadovanými vlastnosťami</t>
    </r>
  </si>
  <si>
    <r>
      <t xml:space="preserve">Vyvažovacia pružina – </t>
    </r>
    <r>
      <rPr>
        <i/>
        <sz val="12"/>
        <rFont val="Arial"/>
        <family val="2"/>
        <charset val="238"/>
      </rPr>
      <t>ACG 864x</t>
    </r>
    <r>
      <rPr>
        <b/>
        <sz val="12"/>
        <rFont val="Arial"/>
        <family val="2"/>
        <charset val="238"/>
      </rPr>
      <t xml:space="preserve"> - alebo ekvivalent s požadovanými vlastnosťami</t>
    </r>
  </si>
  <si>
    <r>
      <t>Gumenná ochranná lišta</t>
    </r>
    <r>
      <rPr>
        <sz val="12"/>
        <rFont val="Times New Roman"/>
        <family val="1"/>
        <charset val="238"/>
      </rPr>
      <t xml:space="preserve"> – </t>
    </r>
    <r>
      <rPr>
        <i/>
        <sz val="12"/>
        <rFont val="Arial"/>
        <family val="2"/>
        <charset val="238"/>
      </rPr>
      <t>ACG 7090</t>
    </r>
    <r>
      <rPr>
        <sz val="12"/>
        <rFont val="Times New Roman"/>
        <family val="1"/>
        <charset val="238"/>
      </rPr>
      <t xml:space="preserve"> - </t>
    </r>
    <r>
      <rPr>
        <b/>
        <sz val="12"/>
        <rFont val="Arial"/>
        <family val="2"/>
        <charset val="238"/>
      </rPr>
      <t>alebo ekvivalent s požadovanými vlastnosťami</t>
    </r>
  </si>
  <si>
    <r>
      <t>Ochranná fotobunka –</t>
    </r>
    <r>
      <rPr>
        <sz val="12"/>
        <rFont val="Arial"/>
        <family val="2"/>
        <charset val="238"/>
      </rPr>
      <t xml:space="preserve"> A</t>
    </r>
    <r>
      <rPr>
        <i/>
        <sz val="12"/>
        <rFont val="Arial"/>
        <family val="2"/>
        <charset val="238"/>
      </rPr>
      <t>CG 8026</t>
    </r>
    <r>
      <rPr>
        <b/>
        <sz val="12"/>
        <rFont val="Arial"/>
        <family val="2"/>
        <charset val="238"/>
      </rPr>
      <t xml:space="preserve"> - alebo ekvivalent s požadovanými vlastnosťami</t>
    </r>
  </si>
  <si>
    <r>
      <t xml:space="preserve">Stojan fotobunky –  </t>
    </r>
    <r>
      <rPr>
        <i/>
        <sz val="12"/>
        <rFont val="Arial"/>
        <family val="2"/>
        <charset val="238"/>
      </rPr>
      <t>TR 01010</t>
    </r>
    <r>
      <rPr>
        <b/>
        <sz val="12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 xml:space="preserve">– stojan fotobunky ACG 8026 - </t>
    </r>
    <r>
      <rPr>
        <b/>
        <sz val="12"/>
        <rFont val="Arial"/>
        <family val="2"/>
        <charset val="238"/>
      </rPr>
      <t>alebo ekvivalent s požadovanými vlastnosťami</t>
    </r>
  </si>
  <si>
    <r>
      <t xml:space="preserve">Kryt fotobunky – </t>
    </r>
    <r>
      <rPr>
        <i/>
        <sz val="12"/>
        <rFont val="Arial"/>
        <family val="2"/>
        <charset val="238"/>
      </rPr>
      <t>TR 03010</t>
    </r>
    <r>
      <rPr>
        <b/>
        <sz val="12"/>
        <rFont val="Arial"/>
        <family val="2"/>
        <charset val="238"/>
      </rPr>
      <t xml:space="preserve"> - alebo ekvivalent s požadovanými vlastnosťami</t>
    </r>
  </si>
  <si>
    <r>
      <t xml:space="preserve">Detektor pre magnetickú slučku – </t>
    </r>
    <r>
      <rPr>
        <i/>
        <sz val="12"/>
        <rFont val="Arial"/>
        <family val="2"/>
        <charset val="238"/>
      </rPr>
      <t>ACG 9060</t>
    </r>
    <r>
      <rPr>
        <b/>
        <sz val="12"/>
        <rFont val="Arial"/>
        <family val="2"/>
        <charset val="238"/>
      </rPr>
      <t xml:space="preserve"> - alebo ekvivalent s požadovanými vlastnosťami</t>
    </r>
  </si>
  <si>
    <r>
      <t xml:space="preserve">Magnetická slučka – </t>
    </r>
    <r>
      <rPr>
        <i/>
        <sz val="12"/>
        <rFont val="Arial"/>
        <family val="2"/>
        <charset val="238"/>
      </rPr>
      <t>ACG 9067</t>
    </r>
    <r>
      <rPr>
        <b/>
        <sz val="12"/>
        <rFont val="Arial"/>
        <family val="2"/>
        <charset val="238"/>
      </rPr>
      <t xml:space="preserve"> - </t>
    </r>
    <r>
      <rPr>
        <sz val="12"/>
        <rFont val="Arial"/>
        <family val="2"/>
        <charset val="238"/>
      </rPr>
      <t>6 metrov - obvod (obdlžnik 2 x 1 m), 15 metrov prívod</t>
    </r>
    <r>
      <rPr>
        <sz val="12"/>
        <rFont val="Times-Roman"/>
      </rPr>
      <t xml:space="preserve"> </t>
    </r>
    <r>
      <rPr>
        <b/>
        <sz val="12"/>
        <rFont val="Arial"/>
        <family val="2"/>
        <charset val="238"/>
      </rPr>
      <t>- alebo ekvivalent s požadovanými vlastnosťami</t>
    </r>
  </si>
  <si>
    <r>
      <t xml:space="preserve">RFXLAN prijímač/vysielač – </t>
    </r>
    <r>
      <rPr>
        <i/>
        <sz val="12"/>
        <rFont val="Arial"/>
        <family val="2"/>
        <charset val="238"/>
      </rPr>
      <t>RFXCOM</t>
    </r>
    <r>
      <rPr>
        <b/>
        <sz val="12"/>
        <rFont val="Arial"/>
        <family val="2"/>
        <charset val="238"/>
      </rPr>
      <t xml:space="preserve"> - </t>
    </r>
    <r>
      <rPr>
        <sz val="12"/>
        <rFont val="Arial"/>
        <family val="2"/>
        <charset val="238"/>
      </rPr>
      <t>prijímač/vysielač 433,92 MHz s rozhraním LAN10/100Mb Ethernet, podpora širokej platey ovládačov, senzorov a prvkov domácej automatizácie, CSMA-CA technológie na eliminovanie RF kolízií, zabudovaný WEBserver pre správu, napájanie 5V -</t>
    </r>
    <r>
      <rPr>
        <b/>
        <sz val="12"/>
        <rFont val="Arial"/>
        <family val="2"/>
        <charset val="238"/>
      </rPr>
      <t xml:space="preserve"> alebo ekvivalent s požadovanými</t>
    </r>
  </si>
  <si>
    <r>
      <t xml:space="preserve">Stabilizovaný zdroj – </t>
    </r>
    <r>
      <rPr>
        <i/>
        <sz val="12"/>
        <rFont val="Arial"/>
        <family val="2"/>
        <charset val="238"/>
      </rPr>
      <t>Eko</t>
    </r>
    <r>
      <rPr>
        <b/>
        <sz val="12"/>
        <rFont val="Arial"/>
        <family val="2"/>
        <charset val="238"/>
      </rPr>
      <t xml:space="preserve"> </t>
    </r>
    <r>
      <rPr>
        <i/>
        <sz val="12"/>
        <rFont val="Arial"/>
        <family val="2"/>
        <charset val="238"/>
      </rPr>
      <t>VSMPS 12V10A8K</t>
    </r>
    <r>
      <rPr>
        <b/>
        <sz val="12"/>
        <rFont val="Arial"/>
        <family val="2"/>
        <charset val="238"/>
      </rPr>
      <t xml:space="preserve"> - </t>
    </r>
    <r>
      <rPr>
        <sz val="12"/>
        <rFont val="Arial"/>
        <family val="2"/>
        <charset val="238"/>
      </rPr>
      <t xml:space="preserve">stabilizovaný boxový zdroj 12V/10A pre CCTV, 8 kanálov výstupného napätia, každý cca 12V/1,25A </t>
    </r>
    <r>
      <rPr>
        <b/>
        <sz val="12"/>
        <rFont val="Arial"/>
        <family val="2"/>
        <charset val="238"/>
      </rPr>
      <t>- alebo ekvivalent s požadovanými vlastnosťami</t>
    </r>
  </si>
  <si>
    <r>
      <t xml:space="preserve">Videovrátnik – </t>
    </r>
    <r>
      <rPr>
        <i/>
        <sz val="12"/>
        <rFont val="Arial"/>
        <family val="2"/>
        <charset val="238"/>
      </rPr>
      <t>700IP-C3C</t>
    </r>
    <r>
      <rPr>
        <b/>
        <sz val="12"/>
        <rFont val="Arial"/>
        <family val="2"/>
        <charset val="238"/>
      </rPr>
      <t xml:space="preserve"> - </t>
    </r>
    <r>
      <rPr>
        <sz val="12"/>
        <rFont val="Arial"/>
        <family val="2"/>
        <charset val="238"/>
      </rPr>
      <t xml:space="preserve">vonkajšia komunikačná hláska s čítačkou RFID kariet, LAN verzia, napájanie DC12V/3,5W (úsporný režim 0,6W), pracovná teplota -20 až +60 °C, zabudovaná kamera 1/4"CCD 542 x 582 bodov, krytie IP65 </t>
    </r>
    <r>
      <rPr>
        <b/>
        <sz val="12"/>
        <rFont val="Arial"/>
        <family val="2"/>
        <charset val="238"/>
      </rPr>
      <t>- alebo ekvivalent s požadovanými vlastnosťami</t>
    </r>
  </si>
  <si>
    <r>
      <t xml:space="preserve">Hlasová centrála – </t>
    </r>
    <r>
      <rPr>
        <i/>
        <sz val="12"/>
        <rFont val="Arial"/>
        <family val="2"/>
        <charset val="238"/>
      </rPr>
      <t>700IP-H5</t>
    </r>
    <r>
      <rPr>
        <b/>
        <sz val="12"/>
        <rFont val="Arial"/>
        <family val="2"/>
        <charset val="238"/>
      </rPr>
      <t xml:space="preserve"> - </t>
    </r>
    <r>
      <rPr>
        <sz val="12"/>
        <rFont val="Arial"/>
        <family val="2"/>
        <charset val="238"/>
      </rPr>
      <t xml:space="preserve">hlasová centrála so 7" TFT LCD dotykový displejom, napájanie 12~15V DC/6.5W, pracovná teplota: -10 až 55 °C, podpora funkcií DECT telefónu, manuálne otvorenie, inštalácia na stôl alebo na stenu </t>
    </r>
    <r>
      <rPr>
        <b/>
        <sz val="12"/>
        <rFont val="Arial"/>
        <family val="2"/>
        <charset val="238"/>
      </rPr>
      <t>- alebo ekvivalent s požadovanými vlastnosťami</t>
    </r>
  </si>
  <si>
    <r>
      <t>Stojan</t>
    </r>
    <r>
      <rPr>
        <sz val="12"/>
        <rFont val="Arial"/>
        <family val="2"/>
        <charset val="238"/>
      </rPr>
      <t xml:space="preserve"> – </t>
    </r>
    <r>
      <rPr>
        <i/>
        <sz val="12"/>
        <rFont val="Arial"/>
        <family val="2"/>
        <charset val="238"/>
      </rPr>
      <t>TR 01040</t>
    </r>
    <r>
      <rPr>
        <sz val="12"/>
        <rFont val="Arial"/>
        <family val="2"/>
        <charset val="238"/>
      </rPr>
      <t xml:space="preserve"> - stojan lomený na osadenie skriniek s príslušenstvom </t>
    </r>
    <r>
      <rPr>
        <b/>
        <sz val="12"/>
        <rFont val="Arial"/>
        <family val="2"/>
        <charset val="238"/>
      </rPr>
      <t>- alebo ekvivalent s požadovanými vlastnosťami</t>
    </r>
  </si>
  <si>
    <r>
      <t>Podkladová platňa</t>
    </r>
    <r>
      <rPr>
        <b/>
        <sz val="12"/>
        <rFont val="Times New Roman"/>
        <family val="1"/>
        <charset val="238"/>
      </rPr>
      <t xml:space="preserve"> – </t>
    </r>
    <r>
      <rPr>
        <i/>
        <sz val="12"/>
        <rFont val="Arial"/>
        <family val="2"/>
        <charset val="238"/>
      </rPr>
      <t>TR 01042</t>
    </r>
    <r>
      <rPr>
        <b/>
        <i/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 xml:space="preserve">– </t>
    </r>
    <r>
      <rPr>
        <sz val="12"/>
        <rFont val="Arial"/>
        <family val="2"/>
        <charset val="238"/>
      </rPr>
      <t>podkladová platňa 200 x 200 mm</t>
    </r>
    <r>
      <rPr>
        <b/>
        <sz val="12"/>
        <rFont val="Times New Roman"/>
        <family val="1"/>
        <charset val="238"/>
      </rPr>
      <t xml:space="preserve"> - </t>
    </r>
    <r>
      <rPr>
        <b/>
        <sz val="12"/>
        <rFont val="Arial"/>
        <family val="2"/>
        <charset val="238"/>
      </rPr>
      <t>alebo ekvivalent s požadovanými vlastnosťami</t>
    </r>
  </si>
  <si>
    <r>
      <t xml:space="preserve">Skrinka pre príslušenstvo – </t>
    </r>
    <r>
      <rPr>
        <sz val="12"/>
        <rFont val="Arial"/>
        <family val="2"/>
        <charset val="238"/>
      </rPr>
      <t>skrinka na umiestnenie dorozumievacieho systému a čítačky kariet</t>
    </r>
  </si>
  <si>
    <r>
      <t xml:space="preserve">Vonkajšia kamera </t>
    </r>
    <r>
      <rPr>
        <i/>
        <sz val="12"/>
        <rFont val="Arial"/>
        <family val="2"/>
        <charset val="238"/>
      </rPr>
      <t>– HikVision DS2CD2612FI -</t>
    </r>
    <r>
      <rPr>
        <b/>
        <sz val="12"/>
        <rFont val="Arial"/>
        <family val="2"/>
        <charset val="238"/>
      </rPr>
      <t xml:space="preserve">  </t>
    </r>
    <r>
      <rPr>
        <sz val="12"/>
        <rFont val="Arial"/>
        <family val="2"/>
        <charset val="238"/>
      </rPr>
      <t xml:space="preserve">Vonkajšia kompaktná kamera s IR prisvietením, 1/3" Progressive scan CMOS, kompresia H.264, 1,3 MPx rozlíšenie 1280x960 25sn/s, elektronický PTZ, dual streem, nastaviteľny dátový tok 32K - 16Mbp, 10/100 Ethernet, detekcia pohybu, varifokal objektív 2,7-9mm, dosah IR 25-30m, slod pre SD kartu do 32GB, DC12V/PoE, pracovná teplota -30° až +60°C, IP66, vrátane montážnej pätice a montážneho KITu - </t>
    </r>
    <r>
      <rPr>
        <b/>
        <sz val="12"/>
        <rFont val="Arial"/>
        <family val="2"/>
        <charset val="238"/>
      </rPr>
      <t>alebo ekvivalent s požadovanými vlastnosťami</t>
    </r>
  </si>
  <si>
    <r>
      <t xml:space="preserve">IR reflektor </t>
    </r>
    <r>
      <rPr>
        <sz val="12"/>
        <rFont val="Arial"/>
        <family val="2"/>
        <charset val="238"/>
      </rPr>
      <t xml:space="preserve">– </t>
    </r>
    <r>
      <rPr>
        <i/>
        <sz val="12"/>
        <rFont val="Arial"/>
        <family val="2"/>
        <charset val="238"/>
      </rPr>
      <t>EXIR70C</t>
    </r>
    <r>
      <rPr>
        <sz val="12"/>
        <rFont val="Arial"/>
        <family val="2"/>
        <charset val="238"/>
      </rPr>
      <t xml:space="preserve"> – vonkajšia infralampa, dosah 50 metrov, uhol pokrytia 60°, 60 ks LED 850nm, priemer 5 mm, automatické zapnutie stmievačom, 3 axiálny drižiak s vnútorným priechodom káblov súčasťou balenia, DC12V, 102x127mm - </t>
    </r>
    <r>
      <rPr>
        <b/>
        <sz val="12"/>
        <rFont val="Arial"/>
        <family val="2"/>
        <charset val="238"/>
      </rPr>
      <t>alebo ekvivalent s požadovanými vlastnosťami</t>
    </r>
  </si>
  <si>
    <r>
      <t>Vonkajšia kamera</t>
    </r>
    <r>
      <rPr>
        <sz val="12"/>
        <rFont val="Arial"/>
        <family val="2"/>
        <charset val="238"/>
      </rPr>
      <t xml:space="preserve"> -</t>
    </r>
    <r>
      <rPr>
        <b/>
        <sz val="12"/>
        <rFont val="Arial"/>
        <family val="2"/>
        <charset val="238"/>
      </rPr>
      <t xml:space="preserve"> </t>
    </r>
    <r>
      <rPr>
        <i/>
        <sz val="12"/>
        <rFont val="Arial"/>
        <family val="2"/>
        <charset val="238"/>
      </rPr>
      <t xml:space="preserve">HikVision DS2CD2132I </t>
    </r>
    <r>
      <rPr>
        <sz val="12"/>
        <rFont val="Arial"/>
        <family val="2"/>
        <charset val="238"/>
      </rPr>
      <t>–</t>
    </r>
    <r>
      <rPr>
        <b/>
        <sz val="12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>Vonkajšia antivandal dome kamera s IR, 1/3" CCD s progresívnym skenovaním, kompresia H.264/MJPEG, rozlíšenie 3MPx, 2048x1536 real time 25 sn/s, dosah IR 20-30m, dual stream, nastaviteľny dátový tok 32K - 16Mb/s, dvojcestné audio, 10/100 Ethernet, IP66, PoE / 12VDC, 4W</t>
    </r>
    <r>
      <rPr>
        <b/>
        <sz val="12"/>
        <rFont val="Arial"/>
        <family val="2"/>
        <charset val="238"/>
      </rPr>
      <t xml:space="preserve"> - alebo ekvivalent s požadovanými vlastnosťami</t>
    </r>
  </si>
  <si>
    <r>
      <t xml:space="preserve">Vonkajšia kamera </t>
    </r>
    <r>
      <rPr>
        <sz val="12"/>
        <rFont val="Times New Roman"/>
        <family val="1"/>
        <charset val="238"/>
      </rPr>
      <t xml:space="preserve">– </t>
    </r>
    <r>
      <rPr>
        <i/>
        <sz val="12"/>
        <rFont val="Arial"/>
        <family val="2"/>
        <charset val="238"/>
      </rPr>
      <t xml:space="preserve">HikVision DS2CD2332I </t>
    </r>
    <r>
      <rPr>
        <sz val="12"/>
        <rFont val="ArialNarrow"/>
      </rPr>
      <t xml:space="preserve">- </t>
    </r>
    <r>
      <rPr>
        <sz val="12"/>
        <rFont val="Arial"/>
        <family val="2"/>
        <charset val="238"/>
      </rPr>
      <t>vonkajšia antivandal dome kamera s EXIR, 1/3" CCD s progresívnym skenovaním, kompresia H.264/MJPEG, rozlíšenie 3MPx, 2048x1536, FullHD real time, real time 25 sn/s, dosah EXIR 20-30m, dual stream, nastaviteľny dátový tok 32K - 16Mb/s, ICR - mechanický IR filter, Digital WDR, 3D-DNR, dvojcestné audio, 10/100 Ethernet, IP66, -30°až +60°C, PoE / 12VDC, 4W, 3osi -</t>
    </r>
    <r>
      <rPr>
        <sz val="12"/>
        <rFont val="ArialNarrow"/>
      </rPr>
      <t xml:space="preserve"> </t>
    </r>
    <r>
      <rPr>
        <b/>
        <sz val="12"/>
        <rFont val="Arial"/>
        <family val="2"/>
        <charset val="238"/>
      </rPr>
      <t>alebo ekvivalent s požadovanými vlastnosťami</t>
    </r>
  </si>
  <si>
    <r>
      <t xml:space="preserve">NVR sieťový rekordér   </t>
    </r>
    <r>
      <rPr>
        <b/>
        <sz val="12"/>
        <rFont val="Times New Roman"/>
        <family val="1"/>
        <charset val="238"/>
      </rPr>
      <t xml:space="preserve">- </t>
    </r>
    <r>
      <rPr>
        <i/>
        <sz val="12"/>
        <rFont val="Arial"/>
        <family val="2"/>
        <charset val="238"/>
      </rPr>
      <t>HikVision  DS7608NISEP</t>
    </r>
    <r>
      <rPr>
        <b/>
        <i/>
        <sz val="12"/>
        <rFont val="Times New Roman"/>
        <family val="1"/>
        <charset val="238"/>
      </rPr>
      <t xml:space="preserve"> -</t>
    </r>
    <r>
      <rPr>
        <sz val="12"/>
        <rFont val="Times New Roman"/>
        <family val="1"/>
        <charset val="238"/>
      </rPr>
      <t xml:space="preserve"> </t>
    </r>
    <r>
      <rPr>
        <sz val="12"/>
        <rFont val="Arial"/>
        <family val="2"/>
        <charset val="238"/>
      </rPr>
      <t xml:space="preserve">Autonómny záznamník 8kanálový NVR pre až 5Mpx kamery, šírka pásma 40 Mbps, 1x audio vstup/výstup, 1xHDMI, 1x VGA výstup, 1x BNC video výstup, synchrónne prehrávanie 8 kanálov, Dual stream, 2xHDD SATA do 4TB, 2xUSB 2.0, myš, diaľkové ovládanie, 1x sieť RJ 45 10/100M, 1xRS485 pre PTZ kamery, napájanie 12VDC, príkon 20W,  pracovná teplota -10°až +55°C - </t>
    </r>
    <r>
      <rPr>
        <b/>
        <sz val="12"/>
        <rFont val="Arial"/>
        <family val="2"/>
        <charset val="238"/>
      </rPr>
      <t>alebo ekvivalent s požadovanými vlastnosťami</t>
    </r>
  </si>
  <si>
    <r>
      <t xml:space="preserve">Harddisk </t>
    </r>
    <r>
      <rPr>
        <sz val="12"/>
        <rFont val="Arial"/>
        <family val="2"/>
        <charset val="238"/>
      </rPr>
      <t xml:space="preserve">s kapacitou pamäte 4TB, SATA III 5900rpm, určený pre non-stop prevádzku 24/7 </t>
    </r>
  </si>
  <si>
    <r>
      <t>Server</t>
    </r>
    <r>
      <rPr>
        <sz val="12"/>
        <rFont val="Arial"/>
        <family val="2"/>
        <charset val="238"/>
      </rPr>
      <t xml:space="preserve"> - </t>
    </r>
    <r>
      <rPr>
        <i/>
        <sz val="12"/>
        <rFont val="Arial"/>
        <family val="2"/>
        <charset val="238"/>
      </rPr>
      <t xml:space="preserve">MK100 - </t>
    </r>
    <r>
      <rPr>
        <sz val="12"/>
        <rFont val="ArialNarrow"/>
      </rPr>
      <t xml:space="preserve"> </t>
    </r>
    <r>
      <rPr>
        <sz val="12"/>
        <rFont val="Arial"/>
        <family val="2"/>
        <charset val="238"/>
      </rPr>
      <t xml:space="preserve">server pre spracovanie obrazových dát, správu systému a rozpoznávania EČV, PC Intel Atom 1U rack </t>
    </r>
    <r>
      <rPr>
        <b/>
        <sz val="12"/>
        <rFont val="Arial"/>
        <family val="2"/>
        <charset val="238"/>
      </rPr>
      <t>- alebo ekvivalent s požadovanými vlastnosťami</t>
    </r>
  </si>
  <si>
    <r>
      <t>Dekodér</t>
    </r>
    <r>
      <rPr>
        <sz val="12"/>
        <rFont val="Arial"/>
        <family val="2"/>
        <charset val="238"/>
      </rPr>
      <t xml:space="preserve"> - </t>
    </r>
    <r>
      <rPr>
        <i/>
        <sz val="12"/>
        <rFont val="Arial"/>
        <family val="2"/>
        <charset val="238"/>
      </rPr>
      <t xml:space="preserve">HikVision DS6308DI - </t>
    </r>
    <r>
      <rPr>
        <sz val="12"/>
        <rFont val="ArialNarrow"/>
      </rPr>
      <t xml:space="preserve"> </t>
    </r>
    <r>
      <rPr>
        <sz val="12"/>
        <rFont val="Arial"/>
        <family val="2"/>
        <charset val="238"/>
      </rPr>
      <t xml:space="preserve">maticový dekodér pre video stenu, pre dekódovanie 8 kanálov 4CIF video (4 kanály 720p) + audio streamu, 8x výstup BNC, 8x audio cinch, 4x výstup VGA, kompresia H.264, Mpeg4 a HikVision, real time 25 sn/s, 8x alarm výstup, 8x alarm vstup, 1xRJ45 (10M,100M,1000M), RS232, RS485, </t>
    </r>
    <r>
      <rPr>
        <b/>
        <sz val="12"/>
        <rFont val="Arial"/>
        <family val="2"/>
        <charset val="238"/>
      </rPr>
      <t>- alebo ekvivalent s požadovanými vlastnosťami</t>
    </r>
  </si>
  <si>
    <r>
      <t xml:space="preserve">TCP modul - </t>
    </r>
    <r>
      <rPr>
        <i/>
        <sz val="12"/>
        <rFont val="Arial"/>
        <family val="2"/>
        <charset val="238"/>
      </rPr>
      <t>ADVANTECH  ADAM-6050-BE -</t>
    </r>
    <r>
      <rPr>
        <b/>
        <sz val="12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>18 kanálový Digital I/O Modbus TCP Modul, isolated, 12 DI/ 6DO, LAN 10/100 Mbps -</t>
    </r>
    <r>
      <rPr>
        <b/>
        <sz val="12"/>
        <rFont val="Arial"/>
        <family val="2"/>
        <charset val="238"/>
      </rPr>
      <t xml:space="preserve"> alebo ekvivalent s požadovanými vlastnosťami</t>
    </r>
  </si>
  <si>
    <r>
      <t xml:space="preserve">LED monitor </t>
    </r>
    <r>
      <rPr>
        <sz val="12"/>
        <rFont val="Arial"/>
        <family val="2"/>
        <charset val="238"/>
      </rPr>
      <t xml:space="preserve">– </t>
    </r>
    <r>
      <rPr>
        <i/>
        <sz val="12"/>
        <rFont val="Arial"/>
        <family val="2"/>
        <charset val="238"/>
      </rPr>
      <t>Philips 244E5QHAD -</t>
    </r>
    <r>
      <rPr>
        <sz val="12"/>
        <rFont val="Arial"/>
        <family val="2"/>
        <charset val="238"/>
      </rPr>
      <t xml:space="preserve"> farebný LED monitor 24", rozlíšenie 1920 x 1200, Full HD 1920 x 1080 bodov @ 60 Hz,  2 HDMI vstup, reproduktory, možnosť upevnenia na stenu - </t>
    </r>
    <r>
      <rPr>
        <b/>
        <sz val="12"/>
        <rFont val="Arial"/>
        <family val="2"/>
        <charset val="238"/>
      </rPr>
      <t>alebo ekvivalent s požadovanými vlastnosťami</t>
    </r>
  </si>
  <si>
    <r>
      <t>Dátový rozvádzač</t>
    </r>
    <r>
      <rPr>
        <sz val="12"/>
        <rFont val="Arial"/>
        <family val="2"/>
        <charset val="238"/>
      </rPr>
      <t xml:space="preserve"> – delený dátový rozvádzač 19“ 12U, s uzamykateľnými dverami s bezpečnostným sklom, s príslušenstvom (napájanie, rozvádzač sieťového napätia,  patch panel, ventilátor, termostat, police)</t>
    </r>
  </si>
  <si>
    <r>
      <t xml:space="preserve">SWITCH  - </t>
    </r>
    <r>
      <rPr>
        <i/>
        <sz val="12"/>
        <rFont val="Arial"/>
        <family val="2"/>
        <charset val="238"/>
      </rPr>
      <t>NETGEAR</t>
    </r>
    <r>
      <rPr>
        <b/>
        <sz val="12"/>
        <rFont val="Arial"/>
        <family val="2"/>
        <charset val="238"/>
      </rPr>
      <t xml:space="preserve"> </t>
    </r>
    <r>
      <rPr>
        <i/>
        <sz val="12"/>
        <rFont val="Arial"/>
        <family val="2"/>
        <charset val="238"/>
      </rPr>
      <t>FS728TLP 100 EUS</t>
    </r>
    <r>
      <rPr>
        <b/>
        <sz val="12"/>
        <rFont val="Arial"/>
        <family val="2"/>
        <charset val="238"/>
      </rPr>
      <t xml:space="preserve"> </t>
    </r>
    <r>
      <rPr>
        <i/>
        <sz val="12"/>
        <rFont val="Arial"/>
        <family val="2"/>
        <charset val="238"/>
      </rPr>
      <t>–</t>
    </r>
    <r>
      <rPr>
        <b/>
        <sz val="12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 xml:space="preserve">switch 24x10/100+12xPoE, 4xGb, 12xPoE+ (802.3at), max 100W, montáž do 19" dátového rozvádzača </t>
    </r>
    <r>
      <rPr>
        <b/>
        <sz val="12"/>
        <rFont val="Arial"/>
        <family val="2"/>
        <charset val="238"/>
      </rPr>
      <t>- alebo ekvivalent s  požadovanými vlastnosťami</t>
    </r>
  </si>
  <si>
    <r>
      <t xml:space="preserve">Záložný zdroj </t>
    </r>
    <r>
      <rPr>
        <sz val="12"/>
        <rFont val="Arial"/>
        <family val="2"/>
        <charset val="238"/>
      </rPr>
      <t xml:space="preserve">– </t>
    </r>
    <r>
      <rPr>
        <i/>
        <sz val="12"/>
        <rFont val="Arial"/>
        <family val="2"/>
        <charset val="238"/>
      </rPr>
      <t>EL1200USBFR</t>
    </r>
    <r>
      <rPr>
        <sz val="12"/>
        <rFont val="Arial"/>
        <family val="2"/>
        <charset val="238"/>
      </rPr>
      <t xml:space="preserve"> – záložný zdroj off-line, kapacita 1200 VA / 720 W, 8x zásuvka 230 V, tel. RJ11, odozva 5 ms, komunikácia USB, vrátane akumulátora ­</t>
    </r>
    <r>
      <rPr>
        <b/>
        <sz val="12"/>
        <rFont val="Times New Roman"/>
        <family val="1"/>
        <charset val="238"/>
      </rPr>
      <t xml:space="preserve"> </t>
    </r>
    <r>
      <rPr>
        <b/>
        <sz val="12"/>
        <rFont val="Arial"/>
        <family val="2"/>
        <charset val="238"/>
      </rPr>
      <t>alebo ekvivalent s požadovanými vlastnosťami</t>
    </r>
  </si>
  <si>
    <r>
      <t>IP kamera</t>
    </r>
    <r>
      <rPr>
        <sz val="12"/>
        <rFont val="Arial"/>
        <family val="2"/>
        <charset val="238"/>
      </rPr>
      <t xml:space="preserve"> – </t>
    </r>
    <r>
      <rPr>
        <i/>
        <sz val="12"/>
        <rFont val="Arial"/>
        <family val="2"/>
        <charset val="238"/>
      </rPr>
      <t>HikVision DS-2CD4012FWDA</t>
    </r>
    <r>
      <rPr>
        <sz val="12"/>
        <rFont val="Arial"/>
        <family val="2"/>
        <charset val="238"/>
      </rPr>
      <t xml:space="preserve"> – štandardná IP Day/Night kamera, 1/3" CMOS s progresívnym skenovaním, kompresia H.264, 1,3  MPx,1280x960px, 25fps, triple stream, LAN 10/100, mechanický IR filter, inteligentné funkcie: detekcia tváre, zvuku, pohybu na scéne, automatické zaostrovanie, diagnostika videa, elektronická stabilizácia obrazu, WDR, 3D DNR, záznam na SDcard do 64GB, audio vstup/výstup, alarm vstup/výstup, 24V AC, 12V DC, PoE, max. 9W, pracovná teplota -30°+60°C - </t>
    </r>
    <r>
      <rPr>
        <b/>
        <sz val="12"/>
        <rFont val="Arial"/>
        <family val="2"/>
        <charset val="238"/>
      </rPr>
      <t>alebo ekvivalent s požadovanými vlastnosťami</t>
    </r>
  </si>
  <si>
    <r>
      <t>Objektív</t>
    </r>
    <r>
      <rPr>
        <sz val="12"/>
        <rFont val="Arial"/>
        <family val="2"/>
        <charset val="238"/>
      </rPr>
      <t xml:space="preserve"> - </t>
    </r>
    <r>
      <rPr>
        <i/>
        <sz val="12"/>
        <rFont val="Arial"/>
        <family val="2"/>
        <charset val="238"/>
      </rPr>
      <t>Tamron M13VG850IR</t>
    </r>
    <r>
      <rPr>
        <sz val="12"/>
        <rFont val="Arial"/>
        <family val="2"/>
        <charset val="238"/>
      </rPr>
      <t xml:space="preserve"> – varifokálny asférický IR objektív, 1/2,7"  8 – 50mm, f/1.6, 33,5°-5,6°, automatická clona DC, vhodný pre viac  MPx kamery, IR osvetlenie, halogénové osvetlenie, CS-závit - </t>
    </r>
    <r>
      <rPr>
        <b/>
        <sz val="12"/>
        <rFont val="Arial"/>
        <family val="2"/>
        <charset val="238"/>
      </rPr>
      <t>alebo ekvivalent s požadovanými vlastnosťami</t>
    </r>
  </si>
  <si>
    <r>
      <t>Kryt kamery</t>
    </r>
    <r>
      <rPr>
        <sz val="12"/>
        <rFont val="Arial"/>
        <family val="2"/>
        <charset val="238"/>
      </rPr>
      <t xml:space="preserve"> - </t>
    </r>
    <r>
      <rPr>
        <i/>
        <sz val="12"/>
        <rFont val="Arial"/>
        <family val="2"/>
        <charset val="238"/>
      </rPr>
      <t>GL618H230V</t>
    </r>
    <r>
      <rPr>
        <sz val="12"/>
        <rFont val="Arial"/>
        <family val="2"/>
        <charset val="238"/>
      </rPr>
      <t xml:space="preserve"> -  vonkajší kovový výklopný povrchovo upravený kryt s vyhrievaním 230V, upravený na vedenie káblov držiakom, farba slonová kosť  - </t>
    </r>
    <r>
      <rPr>
        <b/>
        <sz val="12"/>
        <rFont val="Arial"/>
        <family val="2"/>
        <charset val="238"/>
      </rPr>
      <t>alebo ekvivalent s požadovanými vlastnosťami</t>
    </r>
  </si>
  <si>
    <r>
      <t>Držiak krytu</t>
    </r>
    <r>
      <rPr>
        <sz val="12"/>
        <rFont val="Arial"/>
        <family val="2"/>
        <charset val="238"/>
      </rPr>
      <t xml:space="preserve"> – </t>
    </r>
    <r>
      <rPr>
        <i/>
        <sz val="12"/>
        <rFont val="Arial"/>
        <family val="2"/>
        <charset val="238"/>
      </rPr>
      <t>GL208</t>
    </r>
    <r>
      <rPr>
        <sz val="12"/>
        <rFont val="Arial"/>
        <family val="2"/>
        <charset val="238"/>
      </rPr>
      <t xml:space="preserve"> - kovový držiak krytu, povrchovo upravený, nosnosť 10kg, rozsah nastavenia 360x120°, vedenie káblov v držiaku, farba slonová kosť - </t>
    </r>
    <r>
      <rPr>
        <b/>
        <sz val="12"/>
        <rFont val="Arial"/>
        <family val="2"/>
        <charset val="238"/>
      </rPr>
      <t xml:space="preserve"> alebo ekvivalent s požadovanými vlastnosťami</t>
    </r>
  </si>
  <si>
    <r>
      <t>Vonkajšia infralampa</t>
    </r>
    <r>
      <rPr>
        <sz val="12"/>
        <rFont val="Arial"/>
        <family val="2"/>
        <charset val="238"/>
      </rPr>
      <t xml:space="preserve"> - </t>
    </r>
    <r>
      <rPr>
        <i/>
        <sz val="12"/>
        <rFont val="Arial"/>
        <family val="2"/>
        <charset val="238"/>
      </rPr>
      <t>EXIR90C</t>
    </r>
    <r>
      <rPr>
        <sz val="12"/>
        <rFont val="Arial"/>
        <family val="2"/>
        <charset val="238"/>
      </rPr>
      <t xml:space="preserve"> -  vonkajšia infralampa, dosah 100 metrov, uhol pokrytia 30°, automatické zapnutie stmievačom, 3 axiálny držiak s priechodom káblov, napájanie 12V DC -  </t>
    </r>
    <r>
      <rPr>
        <b/>
        <sz val="12"/>
        <rFont val="Arial"/>
        <family val="2"/>
        <charset val="238"/>
      </rPr>
      <t>alebo ekvivalent s požadovanými vlastnosťami</t>
    </r>
  </si>
  <si>
    <r>
      <t xml:space="preserve">Zdroj </t>
    </r>
    <r>
      <rPr>
        <sz val="12"/>
        <rFont val="Arial"/>
        <family val="2"/>
        <charset val="238"/>
      </rPr>
      <t xml:space="preserve"> - </t>
    </r>
    <r>
      <rPr>
        <i/>
        <sz val="12"/>
        <rFont val="Arial"/>
        <family val="2"/>
        <charset val="238"/>
      </rPr>
      <t>SUNNY12V2AF</t>
    </r>
    <r>
      <rPr>
        <sz val="12"/>
        <rFont val="Arial"/>
        <family val="2"/>
        <charset val="238"/>
      </rPr>
      <t xml:space="preserve"> – spínaný stabilizovaný zdroj, výstupné napätie 12V DC, výstupný prúd 2A, vstupné  napätie 90-264V AC, vstupný prúd 0,5A, 47-63Hz,  pracovná teplota 0 až 40°C -  </t>
    </r>
    <r>
      <rPr>
        <b/>
        <sz val="12"/>
        <rFont val="Arial"/>
        <family val="2"/>
        <charset val="238"/>
      </rPr>
      <t>alebo ekvivalent s požadovanými vlastnosťami</t>
    </r>
  </si>
  <si>
    <r>
      <t xml:space="preserve">Softvér </t>
    </r>
    <r>
      <rPr>
        <sz val="12"/>
        <rFont val="Arial"/>
        <family val="2"/>
        <charset val="238"/>
      </rPr>
      <t>–automatizovaný systém riadenia vjazdu</t>
    </r>
  </si>
  <si>
    <r>
      <t>4- tlačidlový diaľkový ovládač -</t>
    </r>
    <r>
      <rPr>
        <sz val="12"/>
        <rFont val="Arial"/>
        <family val="2"/>
        <charset val="238"/>
      </rPr>
      <t xml:space="preserve"> kľúčenka, signál 433,92 MHz, indikátor slabej batérie, LED signalizácia činnosti</t>
    </r>
  </si>
  <si>
    <r>
      <t xml:space="preserve">Kábel FTP </t>
    </r>
    <r>
      <rPr>
        <sz val="12"/>
        <rFont val="Arial"/>
        <family val="2"/>
        <charset val="238"/>
      </rPr>
      <t>– kábel FTP kat. 5e LSOH</t>
    </r>
  </si>
  <si>
    <r>
      <t xml:space="preserve">Chránička </t>
    </r>
    <r>
      <rPr>
        <sz val="12"/>
        <rFont val="Arial"/>
        <family val="2"/>
        <charset val="238"/>
      </rPr>
      <t>– chránička dvojpľáštová  73/61 mm</t>
    </r>
  </si>
  <si>
    <r>
      <t xml:space="preserve">Žľab </t>
    </r>
    <r>
      <rPr>
        <sz val="12"/>
        <rFont val="Arial"/>
        <family val="2"/>
        <charset val="238"/>
      </rPr>
      <t>– žľab PVC – LHD 40x40/2m HD, biely</t>
    </r>
  </si>
  <si>
    <r>
      <t xml:space="preserve">Kábel  </t>
    </r>
    <r>
      <rPr>
        <sz val="12"/>
        <rFont val="Arial"/>
        <family val="2"/>
        <charset val="238"/>
      </rPr>
      <t xml:space="preserve">CYKY 3Cx2,5, meď </t>
    </r>
  </si>
  <si>
    <r>
      <t xml:space="preserve">Kábel  </t>
    </r>
    <r>
      <rPr>
        <sz val="12"/>
        <rFont val="Arial"/>
        <family val="2"/>
        <charset val="238"/>
      </rPr>
      <t>CYSY 4x0,75 flexibilný kábel s medeným jadrom s PVC izoláciou, vhodný aj do vlhkých priestorov, max 10A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</si>
</sst>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E_U_R"/>
  </numFmts>
  <fonts count="14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sz val="12"/>
      <name val="Times New Roman"/>
      <family val="1"/>
      <charset val="238"/>
    </font>
    <font>
      <sz val="12"/>
      <name val="Times-Roman"/>
    </font>
    <font>
      <b/>
      <sz val="12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2"/>
      <name val="ArialNarrow"/>
    </font>
    <font>
      <b/>
      <sz val="16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13" fillId="0" borderId="16" xfId="0" applyNumberFormat="1" applyFont="1" applyBorder="1" applyAlignment="1" applyProtection="1">
      <alignment horizontal="center" vertical="center" wrapText="1"/>
    </xf>
    <xf numFmtId="164" fontId="13" fillId="0" borderId="17" xfId="0" applyNumberFormat="1" applyFont="1" applyBorder="1" applyAlignment="1" applyProtection="1">
      <alignment horizontal="center" vertical="center" wrapText="1"/>
      <protection locked="0"/>
    </xf>
    <xf numFmtId="164" fontId="13" fillId="0" borderId="18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1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0" fontId="13" fillId="0" borderId="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3" fillId="0" borderId="9" xfId="0" applyFont="1" applyBorder="1" applyAlignment="1">
      <alignment horizontal="right" vertical="center" wrapText="1"/>
    </xf>
    <xf numFmtId="0" fontId="13" fillId="0" borderId="10" xfId="0" applyFont="1" applyBorder="1" applyAlignment="1">
      <alignment horizontal="right" vertical="center" wrapText="1"/>
    </xf>
    <xf numFmtId="0" fontId="13" fillId="0" borderId="14" xfId="0" applyFont="1" applyBorder="1" applyAlignment="1">
      <alignment horizontal="right" vertical="center" wrapText="1"/>
    </xf>
    <xf numFmtId="0" fontId="13" fillId="0" borderId="12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13" fillId="0" borderId="15" xfId="0" applyFont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tabSelected="1" zoomScale="85" zoomScaleNormal="85" workbookViewId="0">
      <pane ySplit="5" topLeftCell="A6" activePane="bottomLeft" state="frozen"/>
      <selection pane="bottomLeft" activeCell="G8" sqref="G8"/>
    </sheetView>
  </sheetViews>
  <sheetFormatPr defaultRowHeight="15"/>
  <cols>
    <col min="1" max="1" width="5.7109375" customWidth="1"/>
    <col min="2" max="2" width="52.85546875" customWidth="1"/>
    <col min="3" max="3" width="6" customWidth="1"/>
    <col min="4" max="4" width="10.85546875" customWidth="1"/>
    <col min="5" max="6" width="12.85546875" customWidth="1"/>
    <col min="7" max="7" width="13.42578125" customWidth="1"/>
    <col min="8" max="8" width="18.140625" customWidth="1"/>
    <col min="9" max="9" width="12.28515625" customWidth="1"/>
    <col min="10" max="10" width="18.28515625" customWidth="1"/>
    <col min="11" max="11" width="21.7109375" customWidth="1"/>
  </cols>
  <sheetData>
    <row r="1" spans="1:11" ht="21">
      <c r="B1" s="1" t="s">
        <v>75</v>
      </c>
      <c r="C1" s="1"/>
      <c r="K1" t="s">
        <v>74</v>
      </c>
    </row>
    <row r="3" spans="1:11">
      <c r="A3" s="18" t="s">
        <v>0</v>
      </c>
      <c r="B3" s="18" t="s">
        <v>79</v>
      </c>
      <c r="C3" s="18" t="s">
        <v>80</v>
      </c>
      <c r="D3" s="18" t="s">
        <v>87</v>
      </c>
      <c r="E3" s="18" t="s">
        <v>88</v>
      </c>
      <c r="F3" s="18"/>
      <c r="G3" s="18"/>
      <c r="H3" s="18"/>
      <c r="I3" s="18" t="s">
        <v>89</v>
      </c>
      <c r="J3" s="18"/>
      <c r="K3" s="18" t="s">
        <v>84</v>
      </c>
    </row>
    <row r="4" spans="1:11" ht="24" customHeight="1">
      <c r="A4" s="18"/>
      <c r="B4" s="18"/>
      <c r="C4" s="25"/>
      <c r="D4" s="18"/>
      <c r="E4" s="18" t="s">
        <v>85</v>
      </c>
      <c r="F4" s="18" t="s">
        <v>86</v>
      </c>
      <c r="G4" s="18" t="s">
        <v>76</v>
      </c>
      <c r="H4" s="18" t="s">
        <v>77</v>
      </c>
      <c r="I4" s="18" t="s">
        <v>78</v>
      </c>
      <c r="J4" s="18" t="s">
        <v>77</v>
      </c>
      <c r="K4" s="18"/>
    </row>
    <row r="5" spans="1:11" ht="30" customHeight="1">
      <c r="A5" s="18"/>
      <c r="B5" s="18"/>
      <c r="C5" s="25"/>
      <c r="D5" s="18"/>
      <c r="E5" s="18"/>
      <c r="F5" s="18"/>
      <c r="G5" s="18"/>
      <c r="H5" s="18"/>
      <c r="I5" s="18"/>
      <c r="J5" s="18"/>
      <c r="K5" s="18"/>
    </row>
    <row r="6" spans="1:11" ht="15.75">
      <c r="A6" s="26" t="s">
        <v>41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5.75">
      <c r="A7" s="26" t="s">
        <v>98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93">
      <c r="A8" s="2" t="s">
        <v>1</v>
      </c>
      <c r="B8" s="3" t="s">
        <v>102</v>
      </c>
      <c r="C8" s="4" t="s">
        <v>81</v>
      </c>
      <c r="D8" s="4">
        <v>1</v>
      </c>
      <c r="E8" s="5"/>
      <c r="F8" s="5"/>
      <c r="G8" s="6"/>
      <c r="H8" s="7">
        <f>D8*G8</f>
        <v>0</v>
      </c>
      <c r="I8" s="6"/>
      <c r="J8" s="7">
        <f>D8*I8</f>
        <v>0</v>
      </c>
      <c r="K8" s="7">
        <f>H8+J8</f>
        <v>0</v>
      </c>
    </row>
    <row r="9" spans="1:11" ht="47.25">
      <c r="A9" s="2" t="s">
        <v>2</v>
      </c>
      <c r="B9" s="3" t="s">
        <v>103</v>
      </c>
      <c r="C9" s="4" t="s">
        <v>81</v>
      </c>
      <c r="D9" s="4">
        <v>1</v>
      </c>
      <c r="E9" s="5"/>
      <c r="F9" s="5"/>
      <c r="G9" s="6"/>
      <c r="H9" s="7">
        <f t="shared" ref="H9:H20" si="0">D9*G9</f>
        <v>0</v>
      </c>
      <c r="I9" s="6"/>
      <c r="J9" s="7">
        <f t="shared" ref="J9:J20" si="1">D9*I9</f>
        <v>0</v>
      </c>
      <c r="K9" s="7">
        <f t="shared" ref="K9:K20" si="2">H9+J9</f>
        <v>0</v>
      </c>
    </row>
    <row r="10" spans="1:11" ht="47.25">
      <c r="A10" s="2" t="s">
        <v>3</v>
      </c>
      <c r="B10" s="3" t="s">
        <v>104</v>
      </c>
      <c r="C10" s="4" t="s">
        <v>81</v>
      </c>
      <c r="D10" s="4">
        <v>1</v>
      </c>
      <c r="E10" s="5"/>
      <c r="F10" s="5"/>
      <c r="G10" s="6"/>
      <c r="H10" s="7">
        <f t="shared" si="0"/>
        <v>0</v>
      </c>
      <c r="I10" s="6"/>
      <c r="J10" s="7">
        <f t="shared" si="1"/>
        <v>0</v>
      </c>
      <c r="K10" s="7">
        <f t="shared" si="2"/>
        <v>0</v>
      </c>
    </row>
    <row r="11" spans="1:11" ht="47.25">
      <c r="A11" s="2" t="s">
        <v>4</v>
      </c>
      <c r="B11" s="3" t="s">
        <v>105</v>
      </c>
      <c r="C11" s="4" t="s">
        <v>81</v>
      </c>
      <c r="D11" s="4">
        <v>1</v>
      </c>
      <c r="E11" s="5"/>
      <c r="F11" s="5"/>
      <c r="G11" s="6"/>
      <c r="H11" s="7">
        <f t="shared" si="0"/>
        <v>0</v>
      </c>
      <c r="I11" s="6"/>
      <c r="J11" s="7">
        <f t="shared" si="1"/>
        <v>0</v>
      </c>
      <c r="K11" s="7">
        <f t="shared" si="2"/>
        <v>0</v>
      </c>
    </row>
    <row r="12" spans="1:11" ht="31.5">
      <c r="A12" s="2" t="s">
        <v>5</v>
      </c>
      <c r="B12" s="3" t="s">
        <v>106</v>
      </c>
      <c r="C12" s="4" t="s">
        <v>81</v>
      </c>
      <c r="D12" s="4">
        <v>3</v>
      </c>
      <c r="E12" s="5"/>
      <c r="F12" s="5"/>
      <c r="G12" s="6"/>
      <c r="H12" s="7">
        <f t="shared" si="0"/>
        <v>0</v>
      </c>
      <c r="I12" s="6"/>
      <c r="J12" s="7">
        <f t="shared" si="1"/>
        <v>0</v>
      </c>
      <c r="K12" s="7">
        <f t="shared" si="2"/>
        <v>0</v>
      </c>
    </row>
    <row r="13" spans="1:11" ht="31.5">
      <c r="A13" s="2" t="s">
        <v>6</v>
      </c>
      <c r="B13" s="3" t="s">
        <v>107</v>
      </c>
      <c r="C13" s="4" t="s">
        <v>81</v>
      </c>
      <c r="D13" s="4">
        <v>4</v>
      </c>
      <c r="E13" s="5"/>
      <c r="F13" s="5"/>
      <c r="G13" s="6"/>
      <c r="H13" s="7">
        <f t="shared" si="0"/>
        <v>0</v>
      </c>
      <c r="I13" s="6"/>
      <c r="J13" s="7">
        <f t="shared" si="1"/>
        <v>0</v>
      </c>
      <c r="K13" s="7">
        <f t="shared" si="2"/>
        <v>0</v>
      </c>
    </row>
    <row r="14" spans="1:11" ht="31.5">
      <c r="A14" s="2" t="s">
        <v>7</v>
      </c>
      <c r="B14" s="3" t="s">
        <v>108</v>
      </c>
      <c r="C14" s="4" t="s">
        <v>81</v>
      </c>
      <c r="D14" s="4">
        <v>1</v>
      </c>
      <c r="E14" s="5"/>
      <c r="F14" s="5"/>
      <c r="G14" s="6"/>
      <c r="H14" s="7">
        <f t="shared" si="0"/>
        <v>0</v>
      </c>
      <c r="I14" s="6"/>
      <c r="J14" s="7">
        <f t="shared" si="1"/>
        <v>0</v>
      </c>
      <c r="K14" s="7">
        <f t="shared" si="2"/>
        <v>0</v>
      </c>
    </row>
    <row r="15" spans="1:11" ht="47.25">
      <c r="A15" s="2" t="s">
        <v>8</v>
      </c>
      <c r="B15" s="3" t="s">
        <v>109</v>
      </c>
      <c r="C15" s="4" t="s">
        <v>81</v>
      </c>
      <c r="D15" s="4">
        <v>1</v>
      </c>
      <c r="E15" s="5"/>
      <c r="F15" s="5"/>
      <c r="G15" s="6"/>
      <c r="H15" s="7">
        <f t="shared" si="0"/>
        <v>0</v>
      </c>
      <c r="I15" s="6"/>
      <c r="J15" s="7">
        <f t="shared" si="1"/>
        <v>0</v>
      </c>
      <c r="K15" s="7">
        <f t="shared" si="2"/>
        <v>0</v>
      </c>
    </row>
    <row r="16" spans="1:11" ht="31.5">
      <c r="A16" s="2" t="s">
        <v>9</v>
      </c>
      <c r="B16" s="3" t="s">
        <v>110</v>
      </c>
      <c r="C16" s="4" t="s">
        <v>81</v>
      </c>
      <c r="D16" s="4">
        <v>1</v>
      </c>
      <c r="E16" s="5"/>
      <c r="F16" s="5"/>
      <c r="G16" s="6"/>
      <c r="H16" s="7">
        <f t="shared" si="0"/>
        <v>0</v>
      </c>
      <c r="I16" s="6"/>
      <c r="J16" s="7">
        <f t="shared" si="1"/>
        <v>0</v>
      </c>
      <c r="K16" s="7">
        <f t="shared" si="2"/>
        <v>0</v>
      </c>
    </row>
    <row r="17" spans="1:11" ht="47.25">
      <c r="A17" s="2" t="s">
        <v>10</v>
      </c>
      <c r="B17" s="3" t="s">
        <v>111</v>
      </c>
      <c r="C17" s="4" t="s">
        <v>81</v>
      </c>
      <c r="D17" s="4">
        <v>1</v>
      </c>
      <c r="E17" s="5"/>
      <c r="F17" s="5"/>
      <c r="G17" s="6"/>
      <c r="H17" s="7">
        <f t="shared" si="0"/>
        <v>0</v>
      </c>
      <c r="I17" s="6"/>
      <c r="J17" s="7">
        <f t="shared" si="1"/>
        <v>0</v>
      </c>
      <c r="K17" s="7">
        <f t="shared" si="2"/>
        <v>0</v>
      </c>
    </row>
    <row r="18" spans="1:11" ht="47.25">
      <c r="A18" s="2" t="s">
        <v>11</v>
      </c>
      <c r="B18" s="3" t="s">
        <v>112</v>
      </c>
      <c r="C18" s="4" t="s">
        <v>81</v>
      </c>
      <c r="D18" s="4">
        <v>2</v>
      </c>
      <c r="E18" s="5"/>
      <c r="F18" s="5"/>
      <c r="G18" s="6"/>
      <c r="H18" s="7">
        <f t="shared" si="0"/>
        <v>0</v>
      </c>
      <c r="I18" s="6"/>
      <c r="J18" s="7">
        <f t="shared" si="1"/>
        <v>0</v>
      </c>
      <c r="K18" s="7">
        <f t="shared" si="2"/>
        <v>0</v>
      </c>
    </row>
    <row r="19" spans="1:11" ht="122.25">
      <c r="A19" s="2" t="s">
        <v>12</v>
      </c>
      <c r="B19" s="3" t="s">
        <v>113</v>
      </c>
      <c r="C19" s="4" t="s">
        <v>81</v>
      </c>
      <c r="D19" s="4">
        <v>1</v>
      </c>
      <c r="E19" s="5"/>
      <c r="F19" s="5"/>
      <c r="G19" s="6"/>
      <c r="H19" s="7">
        <f t="shared" si="0"/>
        <v>0</v>
      </c>
      <c r="I19" s="6"/>
      <c r="J19" s="7">
        <f t="shared" si="1"/>
        <v>0</v>
      </c>
      <c r="K19" s="7">
        <f t="shared" si="2"/>
        <v>0</v>
      </c>
    </row>
    <row r="20" spans="1:11" ht="77.25">
      <c r="A20" s="2" t="s">
        <v>13</v>
      </c>
      <c r="B20" s="3" t="s">
        <v>114</v>
      </c>
      <c r="C20" s="4" t="s">
        <v>81</v>
      </c>
      <c r="D20" s="4">
        <v>1</v>
      </c>
      <c r="E20" s="5"/>
      <c r="F20" s="5"/>
      <c r="G20" s="6"/>
      <c r="H20" s="7">
        <f t="shared" si="0"/>
        <v>0</v>
      </c>
      <c r="I20" s="6"/>
      <c r="J20" s="7">
        <f t="shared" si="1"/>
        <v>0</v>
      </c>
      <c r="K20" s="7">
        <f t="shared" si="2"/>
        <v>0</v>
      </c>
    </row>
    <row r="21" spans="1:11" ht="15.75">
      <c r="A21" s="19" t="s">
        <v>99</v>
      </c>
      <c r="B21" s="20"/>
      <c r="C21" s="20"/>
      <c r="D21" s="20"/>
      <c r="E21" s="20"/>
      <c r="F21" s="20"/>
      <c r="G21" s="20"/>
      <c r="H21" s="20"/>
      <c r="I21" s="20"/>
      <c r="J21" s="21"/>
      <c r="K21" s="7">
        <f>SUM(K8:K20)</f>
        <v>0</v>
      </c>
    </row>
    <row r="22" spans="1:11" ht="15.75">
      <c r="A22" s="26" t="s">
        <v>97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 ht="107.25">
      <c r="A23" s="2" t="s">
        <v>14</v>
      </c>
      <c r="B23" s="3" t="s">
        <v>115</v>
      </c>
      <c r="C23" s="4" t="s">
        <v>81</v>
      </c>
      <c r="D23" s="4">
        <v>2</v>
      </c>
      <c r="E23" s="5"/>
      <c r="F23" s="5"/>
      <c r="G23" s="6"/>
      <c r="H23" s="7">
        <f>D23*G23</f>
        <v>0</v>
      </c>
      <c r="I23" s="6"/>
      <c r="J23" s="7">
        <f>D23*I23</f>
        <v>0</v>
      </c>
      <c r="K23" s="7">
        <f>H23+J23</f>
        <v>0</v>
      </c>
    </row>
    <row r="24" spans="1:11" ht="92.25">
      <c r="A24" s="2" t="s">
        <v>15</v>
      </c>
      <c r="B24" s="3" t="s">
        <v>116</v>
      </c>
      <c r="C24" s="4" t="s">
        <v>81</v>
      </c>
      <c r="D24" s="4">
        <v>1</v>
      </c>
      <c r="E24" s="5"/>
      <c r="F24" s="5"/>
      <c r="G24" s="6"/>
      <c r="H24" s="7">
        <f t="shared" ref="H24:H27" si="3">D24*G24</f>
        <v>0</v>
      </c>
      <c r="I24" s="6"/>
      <c r="J24" s="7">
        <f t="shared" ref="J24:J27" si="4">D24*I24</f>
        <v>0</v>
      </c>
      <c r="K24" s="7">
        <f t="shared" ref="K24:K27" si="5">H24+J24</f>
        <v>0</v>
      </c>
    </row>
    <row r="25" spans="1:11" ht="47.25">
      <c r="A25" s="2" t="s">
        <v>16</v>
      </c>
      <c r="B25" s="3" t="s">
        <v>117</v>
      </c>
      <c r="C25" s="4" t="s">
        <v>81</v>
      </c>
      <c r="D25" s="4">
        <v>2</v>
      </c>
      <c r="E25" s="5"/>
      <c r="F25" s="5"/>
      <c r="G25" s="6"/>
      <c r="H25" s="7">
        <f t="shared" si="3"/>
        <v>0</v>
      </c>
      <c r="I25" s="6"/>
      <c r="J25" s="7">
        <f t="shared" si="4"/>
        <v>0</v>
      </c>
      <c r="K25" s="7">
        <f t="shared" si="5"/>
        <v>0</v>
      </c>
    </row>
    <row r="26" spans="1:11" ht="47.25">
      <c r="A26" s="2" t="s">
        <v>17</v>
      </c>
      <c r="B26" s="3" t="s">
        <v>118</v>
      </c>
      <c r="C26" s="4" t="s">
        <v>81</v>
      </c>
      <c r="D26" s="4">
        <v>2</v>
      </c>
      <c r="E26" s="5"/>
      <c r="F26" s="5"/>
      <c r="G26" s="6"/>
      <c r="H26" s="7">
        <f t="shared" si="3"/>
        <v>0</v>
      </c>
      <c r="I26" s="6"/>
      <c r="J26" s="7">
        <f t="shared" si="4"/>
        <v>0</v>
      </c>
      <c r="K26" s="7">
        <f t="shared" si="5"/>
        <v>0</v>
      </c>
    </row>
    <row r="27" spans="1:11" ht="45.75">
      <c r="A27" s="2" t="s">
        <v>18</v>
      </c>
      <c r="B27" s="3" t="s">
        <v>119</v>
      </c>
      <c r="C27" s="4" t="s">
        <v>81</v>
      </c>
      <c r="D27" s="4">
        <v>2</v>
      </c>
      <c r="E27" s="5"/>
      <c r="F27" s="5"/>
      <c r="G27" s="6"/>
      <c r="H27" s="7">
        <f t="shared" si="3"/>
        <v>0</v>
      </c>
      <c r="I27" s="6"/>
      <c r="J27" s="7">
        <f t="shared" si="4"/>
        <v>0</v>
      </c>
      <c r="K27" s="7">
        <f t="shared" si="5"/>
        <v>0</v>
      </c>
    </row>
    <row r="28" spans="1:11" ht="15.75">
      <c r="A28" s="19" t="s">
        <v>90</v>
      </c>
      <c r="B28" s="20"/>
      <c r="C28" s="20"/>
      <c r="D28" s="20"/>
      <c r="E28" s="20"/>
      <c r="F28" s="20"/>
      <c r="G28" s="20"/>
      <c r="H28" s="20"/>
      <c r="I28" s="20"/>
      <c r="J28" s="21"/>
      <c r="K28" s="7">
        <f>SUM(K23:K27)</f>
        <v>0</v>
      </c>
    </row>
    <row r="29" spans="1:11" ht="15.75">
      <c r="A29" s="26" t="s">
        <v>96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 ht="167.25">
      <c r="A30" s="2" t="s">
        <v>19</v>
      </c>
      <c r="B30" s="3" t="s">
        <v>120</v>
      </c>
      <c r="C30" s="4" t="s">
        <v>81</v>
      </c>
      <c r="D30" s="4">
        <v>2</v>
      </c>
      <c r="E30" s="5"/>
      <c r="F30" s="5"/>
      <c r="G30" s="6"/>
      <c r="H30" s="7">
        <f>D30*G30</f>
        <v>0</v>
      </c>
      <c r="I30" s="6"/>
      <c r="J30" s="7">
        <f>D30*I30</f>
        <v>0</v>
      </c>
      <c r="K30" s="7">
        <f>H30+J30</f>
        <v>0</v>
      </c>
    </row>
    <row r="31" spans="1:11" ht="107.25">
      <c r="A31" s="2" t="s">
        <v>20</v>
      </c>
      <c r="B31" s="3" t="s">
        <v>121</v>
      </c>
      <c r="C31" s="4" t="s">
        <v>81</v>
      </c>
      <c r="D31" s="4">
        <v>2</v>
      </c>
      <c r="E31" s="5"/>
      <c r="F31" s="5"/>
      <c r="G31" s="6"/>
      <c r="H31" s="7">
        <f t="shared" ref="H31:H39" si="6">D31*G31</f>
        <v>0</v>
      </c>
      <c r="I31" s="6"/>
      <c r="J31" s="7">
        <f t="shared" ref="J31:J39" si="7">D31*I31</f>
        <v>0</v>
      </c>
      <c r="K31" s="7">
        <f t="shared" ref="K31:K39" si="8">H31+J31</f>
        <v>0</v>
      </c>
    </row>
    <row r="32" spans="1:11" ht="138">
      <c r="A32" s="2" t="s">
        <v>21</v>
      </c>
      <c r="B32" s="3" t="s">
        <v>122</v>
      </c>
      <c r="C32" s="4" t="s">
        <v>81</v>
      </c>
      <c r="D32" s="4">
        <v>2</v>
      </c>
      <c r="E32" s="5"/>
      <c r="F32" s="5"/>
      <c r="G32" s="6"/>
      <c r="H32" s="7">
        <f t="shared" si="6"/>
        <v>0</v>
      </c>
      <c r="I32" s="6"/>
      <c r="J32" s="7">
        <f t="shared" si="7"/>
        <v>0</v>
      </c>
      <c r="K32" s="7">
        <f t="shared" si="8"/>
        <v>0</v>
      </c>
    </row>
    <row r="33" spans="1:11" ht="152.25">
      <c r="A33" s="2" t="s">
        <v>22</v>
      </c>
      <c r="B33" s="3" t="s">
        <v>123</v>
      </c>
      <c r="C33" s="4" t="s">
        <v>81</v>
      </c>
      <c r="D33" s="4">
        <v>2</v>
      </c>
      <c r="E33" s="5"/>
      <c r="F33" s="5"/>
      <c r="G33" s="6"/>
      <c r="H33" s="7">
        <f t="shared" si="6"/>
        <v>0</v>
      </c>
      <c r="I33" s="6"/>
      <c r="J33" s="7">
        <f t="shared" si="7"/>
        <v>0</v>
      </c>
      <c r="K33" s="7">
        <f t="shared" si="8"/>
        <v>0</v>
      </c>
    </row>
    <row r="34" spans="1:11" ht="168">
      <c r="A34" s="2" t="s">
        <v>23</v>
      </c>
      <c r="B34" s="3" t="s">
        <v>124</v>
      </c>
      <c r="C34" s="4" t="s">
        <v>81</v>
      </c>
      <c r="D34" s="4">
        <v>1</v>
      </c>
      <c r="E34" s="5"/>
      <c r="F34" s="5"/>
      <c r="G34" s="6"/>
      <c r="H34" s="7">
        <f t="shared" si="6"/>
        <v>0</v>
      </c>
      <c r="I34" s="6"/>
      <c r="J34" s="7">
        <f t="shared" si="7"/>
        <v>0</v>
      </c>
      <c r="K34" s="7">
        <f t="shared" si="8"/>
        <v>0</v>
      </c>
    </row>
    <row r="35" spans="1:11" ht="30.75">
      <c r="A35" s="2" t="s">
        <v>24</v>
      </c>
      <c r="B35" s="8" t="s">
        <v>125</v>
      </c>
      <c r="C35" s="4" t="s">
        <v>81</v>
      </c>
      <c r="D35" s="4">
        <v>2</v>
      </c>
      <c r="E35" s="5"/>
      <c r="F35" s="5"/>
      <c r="G35" s="6"/>
      <c r="H35" s="7">
        <f t="shared" si="6"/>
        <v>0</v>
      </c>
      <c r="I35" s="6"/>
      <c r="J35" s="7">
        <f t="shared" si="7"/>
        <v>0</v>
      </c>
      <c r="K35" s="7">
        <f t="shared" si="8"/>
        <v>0</v>
      </c>
    </row>
    <row r="36" spans="1:11" ht="62.25">
      <c r="A36" s="2" t="s">
        <v>46</v>
      </c>
      <c r="B36" s="8" t="s">
        <v>126</v>
      </c>
      <c r="C36" s="4" t="s">
        <v>81</v>
      </c>
      <c r="D36" s="4">
        <v>1</v>
      </c>
      <c r="E36" s="5"/>
      <c r="F36" s="5"/>
      <c r="G36" s="6"/>
      <c r="H36" s="7">
        <f t="shared" si="6"/>
        <v>0</v>
      </c>
      <c r="I36" s="6"/>
      <c r="J36" s="7">
        <f t="shared" si="7"/>
        <v>0</v>
      </c>
      <c r="K36" s="7">
        <f t="shared" si="8"/>
        <v>0</v>
      </c>
    </row>
    <row r="37" spans="1:11" ht="138">
      <c r="A37" s="2" t="s">
        <v>25</v>
      </c>
      <c r="B37" s="3" t="s">
        <v>127</v>
      </c>
      <c r="C37" s="4" t="s">
        <v>81</v>
      </c>
      <c r="D37" s="4">
        <v>1</v>
      </c>
      <c r="E37" s="5"/>
      <c r="F37" s="5"/>
      <c r="G37" s="6"/>
      <c r="H37" s="7">
        <f t="shared" si="6"/>
        <v>0</v>
      </c>
      <c r="I37" s="6"/>
      <c r="J37" s="7">
        <f t="shared" si="7"/>
        <v>0</v>
      </c>
      <c r="K37" s="7">
        <f t="shared" si="8"/>
        <v>0</v>
      </c>
    </row>
    <row r="38" spans="1:11" ht="62.25">
      <c r="A38" s="2" t="s">
        <v>26</v>
      </c>
      <c r="B38" s="3" t="s">
        <v>128</v>
      </c>
      <c r="C38" s="4" t="s">
        <v>81</v>
      </c>
      <c r="D38" s="4">
        <v>1</v>
      </c>
      <c r="E38" s="5"/>
      <c r="F38" s="5"/>
      <c r="G38" s="6"/>
      <c r="H38" s="7">
        <f t="shared" si="6"/>
        <v>0</v>
      </c>
      <c r="I38" s="6"/>
      <c r="J38" s="7">
        <f t="shared" si="7"/>
        <v>0</v>
      </c>
      <c r="K38" s="7">
        <f t="shared" si="8"/>
        <v>0</v>
      </c>
    </row>
    <row r="39" spans="1:11" ht="77.25">
      <c r="A39" s="2" t="s">
        <v>27</v>
      </c>
      <c r="B39" s="3" t="s">
        <v>129</v>
      </c>
      <c r="C39" s="4" t="s">
        <v>81</v>
      </c>
      <c r="D39" s="4">
        <v>1</v>
      </c>
      <c r="E39" s="5"/>
      <c r="F39" s="5"/>
      <c r="G39" s="6"/>
      <c r="H39" s="7">
        <f t="shared" si="6"/>
        <v>0</v>
      </c>
      <c r="I39" s="6"/>
      <c r="J39" s="7">
        <f t="shared" si="7"/>
        <v>0</v>
      </c>
      <c r="K39" s="7">
        <f t="shared" si="8"/>
        <v>0</v>
      </c>
    </row>
    <row r="40" spans="1:11" ht="15.75">
      <c r="A40" s="19" t="s">
        <v>100</v>
      </c>
      <c r="B40" s="20"/>
      <c r="C40" s="20"/>
      <c r="D40" s="20"/>
      <c r="E40" s="20"/>
      <c r="F40" s="20"/>
      <c r="G40" s="20"/>
      <c r="H40" s="20"/>
      <c r="I40" s="20"/>
      <c r="J40" s="21"/>
      <c r="K40" s="7">
        <f>SUM(K30:K39)</f>
        <v>0</v>
      </c>
    </row>
    <row r="41" spans="1:11" ht="15.75">
      <c r="A41" s="26" t="s">
        <v>95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</row>
    <row r="42" spans="1:11" ht="75.75">
      <c r="A42" s="2" t="s">
        <v>28</v>
      </c>
      <c r="B42" s="3" t="s">
        <v>130</v>
      </c>
      <c r="C42" s="4" t="s">
        <v>81</v>
      </c>
      <c r="D42" s="4">
        <v>1</v>
      </c>
      <c r="E42" s="5"/>
      <c r="F42" s="5"/>
      <c r="G42" s="6"/>
      <c r="H42" s="7">
        <f>D42*G42</f>
        <v>0</v>
      </c>
      <c r="I42" s="6"/>
      <c r="J42" s="7">
        <f>D42*I42</f>
        <v>0</v>
      </c>
      <c r="K42" s="7">
        <f>H42+J42</f>
        <v>0</v>
      </c>
    </row>
    <row r="43" spans="1:11" ht="77.25">
      <c r="A43" s="2" t="s">
        <v>29</v>
      </c>
      <c r="B43" s="3" t="s">
        <v>131</v>
      </c>
      <c r="C43" s="4" t="s">
        <v>81</v>
      </c>
      <c r="D43" s="4">
        <v>1</v>
      </c>
      <c r="E43" s="5"/>
      <c r="F43" s="5"/>
      <c r="G43" s="6"/>
      <c r="H43" s="7">
        <f t="shared" ref="H43:H44" si="9">D43*G43</f>
        <v>0</v>
      </c>
      <c r="I43" s="6"/>
      <c r="J43" s="7">
        <f t="shared" ref="J43:J44" si="10">D43*I43</f>
        <v>0</v>
      </c>
      <c r="K43" s="7">
        <f t="shared" ref="K43:K44" si="11">H43+J43</f>
        <v>0</v>
      </c>
    </row>
    <row r="44" spans="1:11" ht="77.25">
      <c r="A44" s="2" t="s">
        <v>30</v>
      </c>
      <c r="B44" s="3" t="s">
        <v>132</v>
      </c>
      <c r="C44" s="4" t="s">
        <v>81</v>
      </c>
      <c r="D44" s="4">
        <v>1</v>
      </c>
      <c r="E44" s="5"/>
      <c r="F44" s="5"/>
      <c r="G44" s="6"/>
      <c r="H44" s="7">
        <f t="shared" si="9"/>
        <v>0</v>
      </c>
      <c r="I44" s="6"/>
      <c r="J44" s="7">
        <f t="shared" si="10"/>
        <v>0</v>
      </c>
      <c r="K44" s="7">
        <f t="shared" si="11"/>
        <v>0</v>
      </c>
    </row>
    <row r="45" spans="1:11" ht="15.75">
      <c r="A45" s="19" t="s">
        <v>94</v>
      </c>
      <c r="B45" s="20"/>
      <c r="C45" s="20"/>
      <c r="D45" s="20"/>
      <c r="E45" s="20"/>
      <c r="F45" s="20"/>
      <c r="G45" s="20"/>
      <c r="H45" s="20"/>
      <c r="I45" s="20"/>
      <c r="J45" s="21"/>
      <c r="K45" s="7">
        <f>SUM(K42:K44)</f>
        <v>0</v>
      </c>
    </row>
    <row r="46" spans="1:11" ht="15.75">
      <c r="A46" s="26" t="s">
        <v>43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</row>
    <row r="47" spans="1:11" ht="15.75">
      <c r="A47" s="26" t="s">
        <v>45</v>
      </c>
      <c r="B47" s="26"/>
      <c r="C47" s="26"/>
      <c r="D47" s="26"/>
      <c r="E47" s="26"/>
      <c r="F47" s="26"/>
      <c r="G47" s="26"/>
      <c r="H47" s="26"/>
      <c r="I47" s="26"/>
      <c r="J47" s="26"/>
      <c r="K47" s="26"/>
    </row>
    <row r="48" spans="1:11" ht="182.25">
      <c r="A48" s="2" t="s">
        <v>47</v>
      </c>
      <c r="B48" s="3" t="s">
        <v>133</v>
      </c>
      <c r="C48" s="4" t="s">
        <v>81</v>
      </c>
      <c r="D48" s="4">
        <v>1</v>
      </c>
      <c r="E48" s="5"/>
      <c r="F48" s="5"/>
      <c r="G48" s="6"/>
      <c r="H48" s="7">
        <f>D48*G48</f>
        <v>0</v>
      </c>
      <c r="I48" s="6"/>
      <c r="J48" s="7">
        <f>D48*I48</f>
        <v>0</v>
      </c>
      <c r="K48" s="7">
        <f>H48+J48</f>
        <v>0</v>
      </c>
    </row>
    <row r="49" spans="1:11" ht="92.25">
      <c r="A49" s="2" t="s">
        <v>48</v>
      </c>
      <c r="B49" s="3" t="s">
        <v>134</v>
      </c>
      <c r="C49" s="4" t="s">
        <v>81</v>
      </c>
      <c r="D49" s="4">
        <v>1</v>
      </c>
      <c r="E49" s="5"/>
      <c r="F49" s="5"/>
      <c r="G49" s="6"/>
      <c r="H49" s="7">
        <f t="shared" ref="H49:H53" si="12">D49*G49</f>
        <v>0</v>
      </c>
      <c r="I49" s="6"/>
      <c r="J49" s="7">
        <f t="shared" ref="J49:J53" si="13">D49*I49</f>
        <v>0</v>
      </c>
      <c r="K49" s="7">
        <f t="shared" ref="K49:K53" si="14">H49+J49</f>
        <v>0</v>
      </c>
    </row>
    <row r="50" spans="1:11" ht="77.25">
      <c r="A50" s="2" t="s">
        <v>49</v>
      </c>
      <c r="B50" s="3" t="s">
        <v>135</v>
      </c>
      <c r="C50" s="4" t="s">
        <v>81</v>
      </c>
      <c r="D50" s="4">
        <v>1</v>
      </c>
      <c r="E50" s="5"/>
      <c r="F50" s="5"/>
      <c r="G50" s="6"/>
      <c r="H50" s="7">
        <f t="shared" si="12"/>
        <v>0</v>
      </c>
      <c r="I50" s="6"/>
      <c r="J50" s="7">
        <f t="shared" si="13"/>
        <v>0</v>
      </c>
      <c r="K50" s="7">
        <f t="shared" si="14"/>
        <v>0</v>
      </c>
    </row>
    <row r="51" spans="1:11" ht="77.25">
      <c r="A51" s="2" t="s">
        <v>50</v>
      </c>
      <c r="B51" s="3" t="s">
        <v>136</v>
      </c>
      <c r="C51" s="4" t="s">
        <v>81</v>
      </c>
      <c r="D51" s="4">
        <v>1</v>
      </c>
      <c r="E51" s="5"/>
      <c r="F51" s="5"/>
      <c r="G51" s="6"/>
      <c r="H51" s="7">
        <f t="shared" si="12"/>
        <v>0</v>
      </c>
      <c r="I51" s="6"/>
      <c r="J51" s="7">
        <f t="shared" si="13"/>
        <v>0</v>
      </c>
      <c r="K51" s="7">
        <f t="shared" si="14"/>
        <v>0</v>
      </c>
    </row>
    <row r="52" spans="1:11" ht="77.25">
      <c r="A52" s="2" t="s">
        <v>51</v>
      </c>
      <c r="B52" s="3" t="s">
        <v>137</v>
      </c>
      <c r="C52" s="4" t="s">
        <v>81</v>
      </c>
      <c r="D52" s="4">
        <v>1</v>
      </c>
      <c r="E52" s="5"/>
      <c r="F52" s="5"/>
      <c r="G52" s="6"/>
      <c r="H52" s="7">
        <f t="shared" si="12"/>
        <v>0</v>
      </c>
      <c r="I52" s="6"/>
      <c r="J52" s="7">
        <f t="shared" si="13"/>
        <v>0</v>
      </c>
      <c r="K52" s="7">
        <f t="shared" si="14"/>
        <v>0</v>
      </c>
    </row>
    <row r="53" spans="1:11" ht="92.25">
      <c r="A53" s="2" t="s">
        <v>52</v>
      </c>
      <c r="B53" s="3" t="s">
        <v>138</v>
      </c>
      <c r="C53" s="4" t="s">
        <v>81</v>
      </c>
      <c r="D53" s="4">
        <v>1</v>
      </c>
      <c r="E53" s="5"/>
      <c r="F53" s="5"/>
      <c r="G53" s="6"/>
      <c r="H53" s="7">
        <f t="shared" si="12"/>
        <v>0</v>
      </c>
      <c r="I53" s="6"/>
      <c r="J53" s="7">
        <f t="shared" si="13"/>
        <v>0</v>
      </c>
      <c r="K53" s="7">
        <f t="shared" si="14"/>
        <v>0</v>
      </c>
    </row>
    <row r="54" spans="1:11" ht="15.75">
      <c r="A54" s="19" t="s">
        <v>93</v>
      </c>
      <c r="B54" s="20"/>
      <c r="C54" s="20"/>
      <c r="D54" s="20"/>
      <c r="E54" s="20"/>
      <c r="F54" s="20"/>
      <c r="G54" s="20"/>
      <c r="H54" s="20"/>
      <c r="I54" s="20"/>
      <c r="J54" s="21"/>
      <c r="K54" s="7">
        <f>SUM(K48:K53)</f>
        <v>0</v>
      </c>
    </row>
    <row r="55" spans="1:11" ht="15.75">
      <c r="A55" s="26" t="s">
        <v>72</v>
      </c>
      <c r="B55" s="26"/>
      <c r="C55" s="26"/>
      <c r="D55" s="26"/>
      <c r="E55" s="26"/>
      <c r="F55" s="26"/>
      <c r="G55" s="26"/>
      <c r="H55" s="26"/>
      <c r="I55" s="26"/>
      <c r="J55" s="26"/>
      <c r="K55" s="26"/>
    </row>
    <row r="56" spans="1:11" ht="107.25">
      <c r="A56" s="2" t="s">
        <v>53</v>
      </c>
      <c r="B56" s="3" t="s">
        <v>115</v>
      </c>
      <c r="C56" s="4" t="s">
        <v>81</v>
      </c>
      <c r="D56" s="4">
        <v>2</v>
      </c>
      <c r="E56" s="5"/>
      <c r="F56" s="5"/>
      <c r="G56" s="6"/>
      <c r="H56" s="7">
        <f>D56*G56</f>
        <v>0</v>
      </c>
      <c r="I56" s="6"/>
      <c r="J56" s="7">
        <f>D56*I56</f>
        <v>0</v>
      </c>
      <c r="K56" s="7">
        <f>J56+H56</f>
        <v>0</v>
      </c>
    </row>
    <row r="57" spans="1:11" ht="92.25">
      <c r="A57" s="2" t="s">
        <v>54</v>
      </c>
      <c r="B57" s="3" t="s">
        <v>116</v>
      </c>
      <c r="C57" s="4" t="s">
        <v>81</v>
      </c>
      <c r="D57" s="4">
        <v>1</v>
      </c>
      <c r="E57" s="5"/>
      <c r="F57" s="5"/>
      <c r="G57" s="6"/>
      <c r="H57" s="7">
        <f t="shared" ref="H57:H58" si="15">D57*G57</f>
        <v>0</v>
      </c>
      <c r="I57" s="6"/>
      <c r="J57" s="7">
        <f t="shared" ref="J57:J58" si="16">D57*I57</f>
        <v>0</v>
      </c>
      <c r="K57" s="7">
        <f t="shared" ref="K57:K58" si="17">J57+H57</f>
        <v>0</v>
      </c>
    </row>
    <row r="58" spans="1:11" ht="122.25">
      <c r="A58" s="2" t="s">
        <v>55</v>
      </c>
      <c r="B58" s="3" t="s">
        <v>113</v>
      </c>
      <c r="C58" s="4" t="s">
        <v>81</v>
      </c>
      <c r="D58" s="4">
        <v>1</v>
      </c>
      <c r="E58" s="5"/>
      <c r="F58" s="5"/>
      <c r="G58" s="6"/>
      <c r="H58" s="7">
        <f t="shared" si="15"/>
        <v>0</v>
      </c>
      <c r="I58" s="6"/>
      <c r="J58" s="7">
        <f t="shared" si="16"/>
        <v>0</v>
      </c>
      <c r="K58" s="7">
        <f t="shared" si="17"/>
        <v>0</v>
      </c>
    </row>
    <row r="59" spans="1:11" ht="15.75">
      <c r="A59" s="19" t="s">
        <v>92</v>
      </c>
      <c r="B59" s="20"/>
      <c r="C59" s="20"/>
      <c r="D59" s="20"/>
      <c r="E59" s="20"/>
      <c r="F59" s="20"/>
      <c r="G59" s="20"/>
      <c r="H59" s="20"/>
      <c r="I59" s="20"/>
      <c r="J59" s="21"/>
      <c r="K59" s="7">
        <f>SUM(K56:K58)</f>
        <v>0</v>
      </c>
    </row>
    <row r="60" spans="1:11" ht="15.75">
      <c r="A60" s="26" t="s">
        <v>44</v>
      </c>
      <c r="B60" s="26"/>
      <c r="C60" s="26"/>
      <c r="D60" s="26"/>
      <c r="E60" s="26"/>
      <c r="F60" s="26"/>
      <c r="G60" s="26"/>
      <c r="H60" s="26"/>
      <c r="I60" s="26"/>
      <c r="J60" s="26"/>
      <c r="K60" s="26"/>
    </row>
    <row r="61" spans="1:11" ht="122.25">
      <c r="A61" s="2" t="s">
        <v>56</v>
      </c>
      <c r="B61" s="3" t="s">
        <v>113</v>
      </c>
      <c r="C61" s="4" t="s">
        <v>81</v>
      </c>
      <c r="D61" s="4">
        <v>1</v>
      </c>
      <c r="E61" s="5"/>
      <c r="F61" s="5"/>
      <c r="G61" s="6"/>
      <c r="H61" s="7">
        <f>D61*G61</f>
        <v>0</v>
      </c>
      <c r="I61" s="6"/>
      <c r="J61" s="7">
        <f>D61*I61</f>
        <v>0</v>
      </c>
      <c r="K61" s="7">
        <f>J61+H61</f>
        <v>0</v>
      </c>
    </row>
    <row r="62" spans="1:11" ht="15.75">
      <c r="A62" s="26" t="s">
        <v>42</v>
      </c>
      <c r="B62" s="26"/>
      <c r="C62" s="26"/>
      <c r="D62" s="26"/>
      <c r="E62" s="26"/>
      <c r="F62" s="26"/>
      <c r="G62" s="26"/>
      <c r="H62" s="26"/>
      <c r="I62" s="26"/>
      <c r="J62" s="26"/>
      <c r="K62" s="26"/>
    </row>
    <row r="63" spans="1:11" ht="15.75">
      <c r="A63" s="2" t="s">
        <v>57</v>
      </c>
      <c r="B63" s="3" t="s">
        <v>139</v>
      </c>
      <c r="C63" s="14" t="s">
        <v>82</v>
      </c>
      <c r="D63" s="4">
        <v>1</v>
      </c>
      <c r="E63" s="5"/>
      <c r="F63" s="5"/>
      <c r="G63" s="6"/>
      <c r="H63" s="7">
        <f>D63*G63</f>
        <v>0</v>
      </c>
      <c r="I63" s="6"/>
      <c r="J63" s="7">
        <f>D63*I63</f>
        <v>0</v>
      </c>
      <c r="K63" s="7">
        <f>J63+H63</f>
        <v>0</v>
      </c>
    </row>
    <row r="64" spans="1:11" ht="45.75">
      <c r="A64" s="2" t="s">
        <v>58</v>
      </c>
      <c r="B64" s="3" t="s">
        <v>140</v>
      </c>
      <c r="C64" s="4" t="s">
        <v>81</v>
      </c>
      <c r="D64" s="4">
        <v>125</v>
      </c>
      <c r="E64" s="5"/>
      <c r="F64" s="5"/>
      <c r="G64" s="6"/>
      <c r="H64" s="7">
        <f t="shared" ref="H64:H69" si="18">D64*G64</f>
        <v>0</v>
      </c>
      <c r="I64" s="6"/>
      <c r="J64" s="7">
        <f t="shared" ref="J64:J69" si="19">D64*I64</f>
        <v>0</v>
      </c>
      <c r="K64" s="7">
        <f t="shared" ref="K64:K69" si="20">J64+H64</f>
        <v>0</v>
      </c>
    </row>
    <row r="65" spans="1:11" ht="15.75">
      <c r="A65" s="2" t="s">
        <v>59</v>
      </c>
      <c r="B65" s="3" t="s">
        <v>141</v>
      </c>
      <c r="C65" s="4" t="s">
        <v>83</v>
      </c>
      <c r="D65" s="4">
        <v>400</v>
      </c>
      <c r="E65" s="9" t="s">
        <v>31</v>
      </c>
      <c r="F65" s="9" t="s">
        <v>31</v>
      </c>
      <c r="G65" s="6"/>
      <c r="H65" s="7">
        <f t="shared" si="18"/>
        <v>0</v>
      </c>
      <c r="I65" s="6"/>
      <c r="J65" s="7">
        <f t="shared" si="19"/>
        <v>0</v>
      </c>
      <c r="K65" s="7">
        <f t="shared" si="20"/>
        <v>0</v>
      </c>
    </row>
    <row r="66" spans="1:11" ht="15.75">
      <c r="A66" s="2" t="s">
        <v>60</v>
      </c>
      <c r="B66" s="3" t="s">
        <v>142</v>
      </c>
      <c r="C66" s="4" t="s">
        <v>83</v>
      </c>
      <c r="D66" s="4">
        <v>30</v>
      </c>
      <c r="E66" s="9" t="s">
        <v>31</v>
      </c>
      <c r="F66" s="9" t="s">
        <v>31</v>
      </c>
      <c r="G66" s="6"/>
      <c r="H66" s="7">
        <f t="shared" si="18"/>
        <v>0</v>
      </c>
      <c r="I66" s="6"/>
      <c r="J66" s="7">
        <f t="shared" si="19"/>
        <v>0</v>
      </c>
      <c r="K66" s="7">
        <f t="shared" si="20"/>
        <v>0</v>
      </c>
    </row>
    <row r="67" spans="1:11" ht="15.75">
      <c r="A67" s="2" t="s">
        <v>61</v>
      </c>
      <c r="B67" s="3" t="s">
        <v>143</v>
      </c>
      <c r="C67" s="4" t="s">
        <v>83</v>
      </c>
      <c r="D67" s="4">
        <v>100</v>
      </c>
      <c r="E67" s="9" t="s">
        <v>31</v>
      </c>
      <c r="F67" s="9" t="s">
        <v>31</v>
      </c>
      <c r="G67" s="6"/>
      <c r="H67" s="7">
        <f t="shared" si="18"/>
        <v>0</v>
      </c>
      <c r="I67" s="6"/>
      <c r="J67" s="7">
        <f t="shared" si="19"/>
        <v>0</v>
      </c>
      <c r="K67" s="7">
        <f t="shared" si="20"/>
        <v>0</v>
      </c>
    </row>
    <row r="68" spans="1:11" ht="15.75">
      <c r="A68" s="2" t="s">
        <v>62</v>
      </c>
      <c r="B68" s="8" t="s">
        <v>144</v>
      </c>
      <c r="C68" s="4" t="s">
        <v>83</v>
      </c>
      <c r="D68" s="4">
        <v>30</v>
      </c>
      <c r="E68" s="9" t="s">
        <v>31</v>
      </c>
      <c r="F68" s="9" t="s">
        <v>31</v>
      </c>
      <c r="G68" s="6"/>
      <c r="H68" s="7">
        <f t="shared" si="18"/>
        <v>0</v>
      </c>
      <c r="I68" s="6"/>
      <c r="J68" s="7">
        <f t="shared" si="19"/>
        <v>0</v>
      </c>
      <c r="K68" s="7">
        <f t="shared" si="20"/>
        <v>0</v>
      </c>
    </row>
    <row r="69" spans="1:11" ht="45.75">
      <c r="A69" s="2" t="s">
        <v>63</v>
      </c>
      <c r="B69" s="8" t="s">
        <v>145</v>
      </c>
      <c r="C69" s="4" t="s">
        <v>83</v>
      </c>
      <c r="D69" s="4">
        <v>60</v>
      </c>
      <c r="E69" s="9" t="s">
        <v>31</v>
      </c>
      <c r="F69" s="9" t="s">
        <v>31</v>
      </c>
      <c r="G69" s="6"/>
      <c r="H69" s="7">
        <f t="shared" si="18"/>
        <v>0</v>
      </c>
      <c r="I69" s="6"/>
      <c r="J69" s="7">
        <f t="shared" si="19"/>
        <v>0</v>
      </c>
      <c r="K69" s="7">
        <f t="shared" si="20"/>
        <v>0</v>
      </c>
    </row>
    <row r="70" spans="1:11" ht="15.75">
      <c r="A70" s="2" t="s">
        <v>64</v>
      </c>
      <c r="B70" s="8" t="s">
        <v>32</v>
      </c>
      <c r="C70" s="14" t="s">
        <v>82</v>
      </c>
      <c r="D70" s="4">
        <v>1</v>
      </c>
      <c r="E70" s="9" t="s">
        <v>31</v>
      </c>
      <c r="F70" s="9" t="s">
        <v>31</v>
      </c>
      <c r="G70" s="9" t="s">
        <v>31</v>
      </c>
      <c r="H70" s="9" t="s">
        <v>31</v>
      </c>
      <c r="I70" s="9" t="s">
        <v>31</v>
      </c>
      <c r="J70" s="9" t="s">
        <v>31</v>
      </c>
      <c r="K70" s="6"/>
    </row>
    <row r="71" spans="1:11" ht="15.75">
      <c r="A71" s="2" t="s">
        <v>65</v>
      </c>
      <c r="B71" s="8" t="s">
        <v>33</v>
      </c>
      <c r="C71" s="14" t="s">
        <v>82</v>
      </c>
      <c r="D71" s="4">
        <v>1</v>
      </c>
      <c r="E71" s="9" t="s">
        <v>31</v>
      </c>
      <c r="F71" s="9" t="s">
        <v>31</v>
      </c>
      <c r="G71" s="9" t="s">
        <v>31</v>
      </c>
      <c r="H71" s="9" t="s">
        <v>31</v>
      </c>
      <c r="I71" s="9" t="s">
        <v>31</v>
      </c>
      <c r="J71" s="9" t="s">
        <v>31</v>
      </c>
      <c r="K71" s="6"/>
    </row>
    <row r="72" spans="1:11" ht="31.5">
      <c r="A72" s="2" t="s">
        <v>66</v>
      </c>
      <c r="B72" s="8" t="s">
        <v>34</v>
      </c>
      <c r="C72" s="14" t="s">
        <v>82</v>
      </c>
      <c r="D72" s="4">
        <v>1</v>
      </c>
      <c r="E72" s="9" t="s">
        <v>31</v>
      </c>
      <c r="F72" s="9" t="s">
        <v>31</v>
      </c>
      <c r="G72" s="9" t="s">
        <v>31</v>
      </c>
      <c r="H72" s="9" t="s">
        <v>31</v>
      </c>
      <c r="I72" s="9" t="s">
        <v>31</v>
      </c>
      <c r="J72" s="9" t="s">
        <v>31</v>
      </c>
      <c r="K72" s="6"/>
    </row>
    <row r="73" spans="1:11" ht="15.75">
      <c r="A73" s="2" t="s">
        <v>67</v>
      </c>
      <c r="B73" s="8" t="s">
        <v>35</v>
      </c>
      <c r="C73" s="14" t="s">
        <v>82</v>
      </c>
      <c r="D73" s="4">
        <v>1</v>
      </c>
      <c r="E73" s="9" t="s">
        <v>31</v>
      </c>
      <c r="F73" s="9" t="s">
        <v>31</v>
      </c>
      <c r="G73" s="9" t="s">
        <v>31</v>
      </c>
      <c r="H73" s="9" t="s">
        <v>31</v>
      </c>
      <c r="I73" s="9" t="s">
        <v>31</v>
      </c>
      <c r="J73" s="9" t="s">
        <v>31</v>
      </c>
      <c r="K73" s="6"/>
    </row>
    <row r="74" spans="1:11" ht="15.75">
      <c r="A74" s="2" t="s">
        <v>68</v>
      </c>
      <c r="B74" s="8" t="s">
        <v>36</v>
      </c>
      <c r="C74" s="14" t="s">
        <v>82</v>
      </c>
      <c r="D74" s="4">
        <v>1</v>
      </c>
      <c r="E74" s="9" t="s">
        <v>31</v>
      </c>
      <c r="F74" s="9" t="s">
        <v>31</v>
      </c>
      <c r="G74" s="9" t="s">
        <v>31</v>
      </c>
      <c r="H74" s="9" t="s">
        <v>31</v>
      </c>
      <c r="I74" s="9" t="s">
        <v>31</v>
      </c>
      <c r="J74" s="9" t="s">
        <v>31</v>
      </c>
      <c r="K74" s="6"/>
    </row>
    <row r="75" spans="1:11" ht="31.5">
      <c r="A75" s="2" t="s">
        <v>69</v>
      </c>
      <c r="B75" s="8" t="s">
        <v>37</v>
      </c>
      <c r="C75" s="14" t="s">
        <v>82</v>
      </c>
      <c r="D75" s="4">
        <v>1</v>
      </c>
      <c r="E75" s="9" t="s">
        <v>31</v>
      </c>
      <c r="F75" s="9" t="s">
        <v>31</v>
      </c>
      <c r="G75" s="9" t="s">
        <v>31</v>
      </c>
      <c r="H75" s="9" t="s">
        <v>31</v>
      </c>
      <c r="I75" s="9" t="s">
        <v>31</v>
      </c>
      <c r="J75" s="9" t="s">
        <v>31</v>
      </c>
      <c r="K75" s="6"/>
    </row>
    <row r="76" spans="1:11" ht="31.5">
      <c r="A76" s="2" t="s">
        <v>70</v>
      </c>
      <c r="B76" s="8" t="s">
        <v>73</v>
      </c>
      <c r="C76" s="14" t="s">
        <v>82</v>
      </c>
      <c r="D76" s="4">
        <v>1</v>
      </c>
      <c r="E76" s="9" t="s">
        <v>31</v>
      </c>
      <c r="F76" s="9" t="s">
        <v>31</v>
      </c>
      <c r="G76" s="9" t="s">
        <v>31</v>
      </c>
      <c r="H76" s="9" t="s">
        <v>31</v>
      </c>
      <c r="I76" s="9" t="s">
        <v>31</v>
      </c>
      <c r="J76" s="9" t="s">
        <v>31</v>
      </c>
      <c r="K76" s="6"/>
    </row>
    <row r="77" spans="1:11" ht="15.75">
      <c r="A77" s="2" t="s">
        <v>71</v>
      </c>
      <c r="B77" s="8" t="s">
        <v>38</v>
      </c>
      <c r="C77" s="14" t="s">
        <v>82</v>
      </c>
      <c r="D77" s="4">
        <v>1</v>
      </c>
      <c r="E77" s="9" t="s">
        <v>31</v>
      </c>
      <c r="F77" s="9" t="s">
        <v>31</v>
      </c>
      <c r="G77" s="9" t="s">
        <v>31</v>
      </c>
      <c r="H77" s="9" t="s">
        <v>31</v>
      </c>
      <c r="I77" s="9" t="s">
        <v>31</v>
      </c>
      <c r="J77" s="9" t="s">
        <v>31</v>
      </c>
      <c r="K77" s="6"/>
    </row>
    <row r="78" spans="1:11" ht="16.5" thickBot="1">
      <c r="A78" s="22" t="s">
        <v>91</v>
      </c>
      <c r="B78" s="23"/>
      <c r="C78" s="23"/>
      <c r="D78" s="23"/>
      <c r="E78" s="23"/>
      <c r="F78" s="23"/>
      <c r="G78" s="23"/>
      <c r="H78" s="23"/>
      <c r="I78" s="23"/>
      <c r="J78" s="24"/>
      <c r="K78" s="10">
        <f>SUM(K63:K77)</f>
        <v>0</v>
      </c>
    </row>
    <row r="79" spans="1:11" ht="20.25">
      <c r="A79" s="27" t="s">
        <v>39</v>
      </c>
      <c r="B79" s="28"/>
      <c r="C79" s="28"/>
      <c r="D79" s="28"/>
      <c r="E79" s="28"/>
      <c r="F79" s="28"/>
      <c r="G79" s="28"/>
      <c r="H79" s="28"/>
      <c r="I79" s="28"/>
      <c r="J79" s="29"/>
      <c r="K79" s="11">
        <f>K21+K28+K40+K45+K54+K59+K61+K78</f>
        <v>0</v>
      </c>
    </row>
    <row r="80" spans="1:11" ht="20.25">
      <c r="A80" s="15" t="s">
        <v>101</v>
      </c>
      <c r="B80" s="16"/>
      <c r="C80" s="16"/>
      <c r="D80" s="16"/>
      <c r="E80" s="16"/>
      <c r="F80" s="16"/>
      <c r="G80" s="16"/>
      <c r="H80" s="16"/>
      <c r="I80" s="16"/>
      <c r="J80" s="17"/>
      <c r="K80" s="12"/>
    </row>
    <row r="81" spans="1:11" ht="21" thickBot="1">
      <c r="A81" s="30" t="s">
        <v>40</v>
      </c>
      <c r="B81" s="31"/>
      <c r="C81" s="31"/>
      <c r="D81" s="31"/>
      <c r="E81" s="31"/>
      <c r="F81" s="31"/>
      <c r="G81" s="31"/>
      <c r="H81" s="31"/>
      <c r="I81" s="31"/>
      <c r="J81" s="32"/>
      <c r="K81" s="13">
        <f>K79+K80</f>
        <v>0</v>
      </c>
    </row>
  </sheetData>
  <sheetProtection password="DDBC" sheet="1" objects="1" scenarios="1"/>
  <mergeCells count="33">
    <mergeCell ref="A45:J45"/>
    <mergeCell ref="A79:J79"/>
    <mergeCell ref="J4:J5"/>
    <mergeCell ref="A81:J81"/>
    <mergeCell ref="A6:K6"/>
    <mergeCell ref="A46:K46"/>
    <mergeCell ref="A60:K60"/>
    <mergeCell ref="A41:K41"/>
    <mergeCell ref="A29:K29"/>
    <mergeCell ref="A7:K7"/>
    <mergeCell ref="A22:K22"/>
    <mergeCell ref="A47:K47"/>
    <mergeCell ref="A55:K55"/>
    <mergeCell ref="A21:J21"/>
    <mergeCell ref="A28:J28"/>
    <mergeCell ref="A59:J59"/>
    <mergeCell ref="A54:J54"/>
    <mergeCell ref="A80:J80"/>
    <mergeCell ref="K3:K5"/>
    <mergeCell ref="E4:E5"/>
    <mergeCell ref="F4:F5"/>
    <mergeCell ref="A3:A5"/>
    <mergeCell ref="B3:B5"/>
    <mergeCell ref="D3:D5"/>
    <mergeCell ref="E3:H3"/>
    <mergeCell ref="I3:J3"/>
    <mergeCell ref="G4:G5"/>
    <mergeCell ref="H4:H5"/>
    <mergeCell ref="I4:I5"/>
    <mergeCell ref="A40:J40"/>
    <mergeCell ref="A78:J78"/>
    <mergeCell ref="C3:C5"/>
    <mergeCell ref="A62:K62"/>
  </mergeCells>
  <pageMargins left="0.39370078740157483" right="0.39370078740157483" top="0.39370078740157483" bottom="0.39370078740157483" header="0.31496062992125984" footer="0.31496062992125984"/>
  <pageSetup paperSize="9" scale="75" fitToHeight="0" orientation="landscape" r:id="rId1"/>
  <headerFooter>
    <oddFooter>Strana &amp;P z &amp;N</oddFooter>
  </headerFooter>
  <rowBreaks count="6" manualBreakCount="6">
    <brk id="18" max="16383" man="1"/>
    <brk id="28" max="16383" man="1"/>
    <brk id="33" max="10" man="1"/>
    <brk id="40" max="16383" man="1"/>
    <brk id="50" max="10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>Sociálna poisťovňa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SP</cp:lastModifiedBy>
  <cp:lastPrinted>2014-10-08T10:02:58Z</cp:lastPrinted>
  <dcterms:created xsi:type="dcterms:W3CDTF">2014-09-02T13:41:49Z</dcterms:created>
  <dcterms:modified xsi:type="dcterms:W3CDTF">2014-10-13T11:40:38Z</dcterms:modified>
</cp:coreProperties>
</file>