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-users\users\BA\BA-SLIZIKOVA_K\My Documents\NOVÝ WEB - štatistiky\ÚP\"/>
    </mc:Choice>
  </mc:AlternateContent>
  <bookViews>
    <workbookView xWindow="0" yWindow="0" windowWidth="21690" windowHeight="7980"/>
  </bookViews>
  <sheets>
    <sheet name="rok 202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3" l="1"/>
  <c r="I48" i="3"/>
  <c r="H48" i="3"/>
  <c r="G48" i="3"/>
  <c r="F48" i="3"/>
  <c r="E48" i="3"/>
  <c r="D48" i="3"/>
  <c r="C48" i="3"/>
  <c r="J47" i="3"/>
  <c r="I47" i="3"/>
  <c r="H47" i="3"/>
  <c r="G47" i="3"/>
  <c r="E47" i="3"/>
  <c r="D47" i="3"/>
  <c r="C47" i="3"/>
  <c r="J46" i="3"/>
  <c r="I46" i="3"/>
  <c r="H46" i="3"/>
  <c r="G46" i="3"/>
  <c r="F46" i="3"/>
  <c r="E46" i="3"/>
  <c r="D46" i="3"/>
  <c r="C46" i="3"/>
  <c r="J45" i="3"/>
  <c r="I45" i="3"/>
  <c r="H45" i="3"/>
  <c r="G45" i="3"/>
  <c r="F45" i="3"/>
  <c r="E45" i="3"/>
  <c r="D45" i="3"/>
  <c r="C45" i="3"/>
  <c r="J42" i="3"/>
  <c r="H42" i="3"/>
  <c r="G42" i="3"/>
  <c r="E42" i="3"/>
  <c r="C42" i="3"/>
  <c r="J41" i="3"/>
  <c r="I41" i="3"/>
  <c r="H41" i="3"/>
  <c r="G41" i="3"/>
  <c r="F41" i="3"/>
  <c r="E41" i="3"/>
  <c r="D41" i="3"/>
  <c r="C41" i="3"/>
  <c r="J40" i="3"/>
  <c r="I40" i="3"/>
  <c r="H40" i="3"/>
  <c r="G40" i="3"/>
  <c r="F40" i="3"/>
  <c r="E40" i="3"/>
  <c r="C40" i="3"/>
  <c r="J39" i="3"/>
  <c r="I39" i="3"/>
  <c r="H39" i="3"/>
  <c r="G39" i="3"/>
  <c r="F39" i="3"/>
  <c r="E39" i="3"/>
  <c r="D39" i="3"/>
  <c r="C39" i="3"/>
  <c r="J38" i="3"/>
  <c r="I38" i="3"/>
  <c r="H38" i="3"/>
  <c r="G38" i="3"/>
  <c r="F38" i="3"/>
  <c r="E38" i="3"/>
  <c r="D38" i="3"/>
  <c r="C38" i="3"/>
  <c r="P34" i="3"/>
  <c r="O34" i="3"/>
  <c r="P33" i="3"/>
  <c r="O33" i="3"/>
  <c r="P32" i="3"/>
  <c r="O32" i="3"/>
  <c r="P31" i="3"/>
  <c r="O31" i="3"/>
  <c r="P30" i="3"/>
  <c r="O30" i="3"/>
  <c r="P27" i="3"/>
  <c r="O27" i="3"/>
  <c r="P26" i="3"/>
  <c r="O26" i="3"/>
  <c r="P25" i="3"/>
  <c r="O25" i="3"/>
  <c r="P24" i="3"/>
  <c r="O24" i="3"/>
  <c r="P23" i="3"/>
  <c r="O23" i="3"/>
  <c r="O19" i="3"/>
  <c r="O18" i="3"/>
  <c r="O17" i="3"/>
  <c r="O47" i="3" s="1"/>
  <c r="O16" i="3"/>
  <c r="O15" i="3"/>
  <c r="O12" i="3"/>
  <c r="O11" i="3"/>
  <c r="O10" i="3"/>
  <c r="O9" i="3"/>
  <c r="O8" i="3"/>
  <c r="O46" i="3" l="1"/>
  <c r="O40" i="3"/>
  <c r="O48" i="3"/>
  <c r="O41" i="3"/>
  <c r="O42" i="3"/>
  <c r="O39" i="3"/>
  <c r="O38" i="3"/>
  <c r="O45" i="3"/>
</calcChain>
</file>

<file path=xl/sharedStrings.xml><?xml version="1.0" encoding="utf-8"?>
<sst xmlns="http://schemas.openxmlformats.org/spreadsheetml/2006/main" count="158" uniqueCount="37">
  <si>
    <t xml:space="preserve">január 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</si>
  <si>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</si>
  <si>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</si>
  <si>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</si>
  <si>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</si>
  <si>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</si>
  <si>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</si>
  <si>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</si>
  <si>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</si>
  <si>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</si>
  <si>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</si>
  <si>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</si>
  <si>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Úrazový príplatok</t>
  </si>
  <si>
    <t>Úrazová renta</t>
  </si>
  <si>
    <t>Jednorazové vyrovnanie</t>
  </si>
  <si>
    <t>Pozostalostná úrazová renta</t>
  </si>
  <si>
    <t>Jednorazové odškodnenie</t>
  </si>
  <si>
    <t>Pracovná rehabilitácia a rehabilitačné</t>
  </si>
  <si>
    <t>Rekvalifikácia a rekvalifikačné</t>
  </si>
  <si>
    <t>Náhrada za bolesť a náhrada za sťaženie spoločenského uplatnenia</t>
  </si>
  <si>
    <t>Náhrada nákladov spojených s liečením</t>
  </si>
  <si>
    <t>Náhrada nákladov spojených s pohrebom</t>
  </si>
  <si>
    <t>január</t>
  </si>
  <si>
    <r>
      <t xml:space="preserve">Úrazové dávky </t>
    </r>
    <r>
      <rPr>
        <sz val="10"/>
        <rFont val="Arial"/>
        <family val="2"/>
        <charset val="238"/>
      </rPr>
      <t>(vyplatené zo ZFÚP)</t>
    </r>
  </si>
  <si>
    <t>Výdavky na úrazové dávky v €</t>
  </si>
  <si>
    <t xml:space="preserve">Druh dávky </t>
  </si>
  <si>
    <t>Počty vyplatených úrazových dávok</t>
  </si>
  <si>
    <t>Priemerné výšky úrazových dávok v €</t>
  </si>
  <si>
    <t xml:space="preserve">Spolu </t>
  </si>
  <si>
    <t>rok 2022</t>
  </si>
  <si>
    <t>-</t>
  </si>
  <si>
    <t xml:space="preserve">priemerná mesačná výška </t>
  </si>
  <si>
    <t>spolu v roku</t>
  </si>
  <si>
    <t xml:space="preserve">priemerný mesačný počet </t>
  </si>
  <si>
    <r>
      <t>spolu v roku</t>
    </r>
    <r>
      <rPr>
        <vertAlign val="superscript"/>
        <sz val="10"/>
        <rFont val="Arial"/>
        <family val="2"/>
        <charset val="238"/>
      </rPr>
      <t xml:space="preserve"> </t>
    </r>
  </si>
  <si>
    <t>Výplata poistných plnení minulých rokov</t>
  </si>
  <si>
    <t>Sociálna poisťovňa, ústredie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</si>
</sst>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2" fillId="0" borderId="0" xfId="1" applyFont="1" applyFill="1" applyBorder="1"/>
    <xf numFmtId="0" fontId="2" fillId="0" borderId="0" xfId="1" applyFont="1" applyFill="1" applyBorder="1" applyAlignment="1">
      <alignment horizontal="right"/>
    </xf>
    <xf numFmtId="3" fontId="2" fillId="0" borderId="0" xfId="1" applyNumberFormat="1" applyFont="1" applyFill="1" applyBorder="1"/>
    <xf numFmtId="3" fontId="2" fillId="0" borderId="6" xfId="1" applyNumberFormat="1" applyFont="1" applyFill="1" applyBorder="1"/>
    <xf numFmtId="4" fontId="2" fillId="0" borderId="0" xfId="1" applyNumberFormat="1" applyFont="1" applyFill="1" applyBorder="1"/>
    <xf numFmtId="0" fontId="3" fillId="0" borderId="0" xfId="1" applyFont="1" applyFill="1" applyBorder="1"/>
    <xf numFmtId="3" fontId="2" fillId="0" borderId="0" xfId="4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1" fillId="0" borderId="7" xfId="1" applyFont="1" applyFill="1" applyBorder="1"/>
    <xf numFmtId="0" fontId="1" fillId="0" borderId="8" xfId="1" quotePrefix="1" applyFont="1" applyFill="1" applyBorder="1" applyAlignment="1">
      <alignment horizontal="center"/>
    </xf>
    <xf numFmtId="0" fontId="1" fillId="0" borderId="9" xfId="1" quotePrefix="1" applyFont="1" applyFill="1" applyBorder="1" applyAlignment="1">
      <alignment horizontal="center"/>
    </xf>
    <xf numFmtId="0" fontId="1" fillId="0" borderId="10" xfId="1" quotePrefix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3" fontId="1" fillId="0" borderId="11" xfId="2" applyNumberFormat="1" applyFont="1" applyFill="1" applyBorder="1" applyAlignment="1">
      <alignment horizontal="left"/>
    </xf>
    <xf numFmtId="4" fontId="1" fillId="0" borderId="12" xfId="1" applyNumberFormat="1" applyFont="1" applyFill="1" applyBorder="1"/>
    <xf numFmtId="4" fontId="1" fillId="0" borderId="5" xfId="1" applyNumberFormat="1" applyFont="1" applyFill="1" applyBorder="1"/>
    <xf numFmtId="4" fontId="1" fillId="0" borderId="13" xfId="1" applyNumberFormat="1" applyFont="1" applyFill="1" applyBorder="1"/>
    <xf numFmtId="4" fontId="1" fillId="0" borderId="11" xfId="1" applyNumberFormat="1" applyFont="1" applyFill="1" applyBorder="1"/>
    <xf numFmtId="3" fontId="1" fillId="0" borderId="14" xfId="2" applyNumberFormat="1" applyFont="1" applyFill="1" applyBorder="1" applyAlignment="1">
      <alignment horizontal="left"/>
    </xf>
    <xf numFmtId="4" fontId="1" fillId="0" borderId="15" xfId="1" applyNumberFormat="1" applyFont="1" applyFill="1" applyBorder="1"/>
    <xf numFmtId="4" fontId="1" fillId="0" borderId="1" xfId="1" applyNumberFormat="1" applyFont="1" applyFill="1" applyBorder="1"/>
    <xf numFmtId="4" fontId="1" fillId="0" borderId="16" xfId="1" applyNumberFormat="1" applyFont="1" applyFill="1" applyBorder="1"/>
    <xf numFmtId="4" fontId="1" fillId="0" borderId="14" xfId="1" applyNumberFormat="1" applyFont="1" applyFill="1" applyBorder="1"/>
    <xf numFmtId="3" fontId="1" fillId="0" borderId="14" xfId="2" applyNumberFormat="1" applyFont="1" applyFill="1" applyBorder="1"/>
    <xf numFmtId="4" fontId="1" fillId="0" borderId="15" xfId="1" applyNumberFormat="1" applyFont="1" applyFill="1" applyBorder="1" applyAlignment="1">
      <alignment horizontal="center"/>
    </xf>
    <xf numFmtId="4" fontId="1" fillId="0" borderId="1" xfId="1" applyNumberFormat="1" applyFont="1" applyFill="1" applyBorder="1" applyAlignment="1">
      <alignment horizontal="center"/>
    </xf>
    <xf numFmtId="4" fontId="1" fillId="0" borderId="14" xfId="1" applyNumberFormat="1" applyFont="1" applyFill="1" applyBorder="1" applyAlignment="1">
      <alignment horizontal="center"/>
    </xf>
    <xf numFmtId="0" fontId="1" fillId="0" borderId="14" xfId="2" applyFont="1" applyFill="1" applyBorder="1" applyAlignment="1">
      <alignment horizontal="left"/>
    </xf>
    <xf numFmtId="0" fontId="1" fillId="0" borderId="14" xfId="2" applyFont="1" applyFill="1" applyBorder="1" applyAlignment="1">
      <alignment horizontal="left" wrapText="1"/>
    </xf>
    <xf numFmtId="0" fontId="1" fillId="0" borderId="17" xfId="2" applyFont="1" applyFill="1" applyBorder="1" applyAlignment="1">
      <alignment horizontal="left"/>
    </xf>
    <xf numFmtId="4" fontId="1" fillId="0" borderId="18" xfId="1" applyNumberFormat="1" applyFont="1" applyFill="1" applyBorder="1"/>
    <xf numFmtId="4" fontId="1" fillId="0" borderId="2" xfId="1" applyNumberFormat="1" applyFont="1" applyFill="1" applyBorder="1"/>
    <xf numFmtId="4" fontId="1" fillId="0" borderId="19" xfId="1" applyNumberFormat="1" applyFont="1" applyFill="1" applyBorder="1"/>
    <xf numFmtId="4" fontId="1" fillId="0" borderId="17" xfId="1" applyNumberFormat="1" applyFont="1" applyFill="1" applyBorder="1"/>
    <xf numFmtId="0" fontId="1" fillId="0" borderId="7" xfId="2" applyFont="1" applyFill="1" applyBorder="1" applyAlignment="1">
      <alignment horizontal="left"/>
    </xf>
    <xf numFmtId="4" fontId="1" fillId="0" borderId="8" xfId="1" applyNumberFormat="1" applyFont="1" applyFill="1" applyBorder="1"/>
    <xf numFmtId="4" fontId="1" fillId="0" borderId="9" xfId="1" applyNumberFormat="1" applyFont="1" applyFill="1" applyBorder="1"/>
    <xf numFmtId="4" fontId="1" fillId="0" borderId="10" xfId="1" applyNumberFormat="1" applyFont="1" applyFill="1" applyBorder="1"/>
    <xf numFmtId="4" fontId="1" fillId="0" borderId="7" xfId="1" applyNumberFormat="1" applyFont="1" applyFill="1" applyBorder="1"/>
    <xf numFmtId="0" fontId="6" fillId="0" borderId="7" xfId="0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 wrapText="1"/>
    </xf>
    <xf numFmtId="3" fontId="1" fillId="0" borderId="12" xfId="1" applyNumberFormat="1" applyFont="1" applyFill="1" applyBorder="1"/>
    <xf numFmtId="3" fontId="1" fillId="0" borderId="5" xfId="1" applyNumberFormat="1" applyFont="1" applyFill="1" applyBorder="1"/>
    <xf numFmtId="3" fontId="1" fillId="0" borderId="13" xfId="1" applyNumberFormat="1" applyFont="1" applyFill="1" applyBorder="1"/>
    <xf numFmtId="3" fontId="1" fillId="0" borderId="11" xfId="1" applyNumberFormat="1" applyFont="1" applyFill="1" applyBorder="1"/>
    <xf numFmtId="3" fontId="1" fillId="0" borderId="21" xfId="1" applyNumberFormat="1" applyFont="1" applyFill="1" applyBorder="1"/>
    <xf numFmtId="3" fontId="1" fillId="0" borderId="15" xfId="1" applyNumberFormat="1" applyFont="1" applyFill="1" applyBorder="1"/>
    <xf numFmtId="3" fontId="1" fillId="0" borderId="1" xfId="1" applyNumberFormat="1" applyFont="1" applyFill="1" applyBorder="1"/>
    <xf numFmtId="3" fontId="1" fillId="0" borderId="16" xfId="1" applyNumberFormat="1" applyFont="1" applyFill="1" applyBorder="1"/>
    <xf numFmtId="3" fontId="1" fillId="0" borderId="14" xfId="1" applyNumberFormat="1" applyFont="1" applyFill="1" applyBorder="1"/>
    <xf numFmtId="3" fontId="1" fillId="0" borderId="22" xfId="1" applyNumberFormat="1" applyFont="1" applyFill="1" applyBorder="1"/>
    <xf numFmtId="3" fontId="1" fillId="0" borderId="15" xfId="3" applyNumberFormat="1" applyFont="1" applyFill="1" applyBorder="1" applyProtection="1">
      <protection locked="0"/>
    </xf>
    <xf numFmtId="49" fontId="1" fillId="0" borderId="15" xfId="1" applyNumberFormat="1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center"/>
    </xf>
    <xf numFmtId="49" fontId="1" fillId="0" borderId="16" xfId="1" applyNumberFormat="1" applyFont="1" applyFill="1" applyBorder="1" applyAlignment="1">
      <alignment horizontal="center"/>
    </xf>
    <xf numFmtId="49" fontId="1" fillId="0" borderId="14" xfId="1" applyNumberFormat="1" applyFont="1" applyFill="1" applyBorder="1" applyAlignment="1">
      <alignment horizontal="center"/>
    </xf>
    <xf numFmtId="3" fontId="1" fillId="0" borderId="18" xfId="1" applyNumberFormat="1" applyFont="1" applyFill="1" applyBorder="1"/>
    <xf numFmtId="3" fontId="1" fillId="0" borderId="2" xfId="1" applyNumberFormat="1" applyFont="1" applyFill="1" applyBorder="1"/>
    <xf numFmtId="3" fontId="1" fillId="0" borderId="19" xfId="1" applyNumberFormat="1" applyFont="1" applyFill="1" applyBorder="1"/>
    <xf numFmtId="3" fontId="1" fillId="0" borderId="17" xfId="1" applyNumberFormat="1" applyFont="1" applyFill="1" applyBorder="1"/>
    <xf numFmtId="3" fontId="1" fillId="0" borderId="23" xfId="1" applyNumberFormat="1" applyFont="1" applyFill="1" applyBorder="1"/>
    <xf numFmtId="3" fontId="1" fillId="0" borderId="8" xfId="1" applyNumberFormat="1" applyFont="1" applyFill="1" applyBorder="1"/>
    <xf numFmtId="3" fontId="1" fillId="0" borderId="9" xfId="1" applyNumberFormat="1" applyFont="1" applyFill="1" applyBorder="1"/>
    <xf numFmtId="3" fontId="1" fillId="0" borderId="10" xfId="1" applyNumberFormat="1" applyFont="1" applyFill="1" applyBorder="1"/>
    <xf numFmtId="3" fontId="1" fillId="0" borderId="7" xfId="1" applyNumberFormat="1" applyFont="1" applyFill="1" applyBorder="1"/>
    <xf numFmtId="3" fontId="1" fillId="0" borderId="20" xfId="1" applyNumberFormat="1" applyFont="1" applyFill="1" applyBorder="1"/>
    <xf numFmtId="0" fontId="6" fillId="0" borderId="7" xfId="0" applyFont="1" applyFill="1" applyBorder="1" applyAlignment="1">
      <alignment horizontal="center" wrapText="1"/>
    </xf>
    <xf numFmtId="4" fontId="1" fillId="0" borderId="3" xfId="1" applyNumberFormat="1" applyFont="1" applyFill="1" applyBorder="1"/>
    <xf numFmtId="4" fontId="1" fillId="0" borderId="4" xfId="1" applyNumberFormat="1" applyFont="1" applyFill="1" applyBorder="1"/>
    <xf numFmtId="4" fontId="1" fillId="0" borderId="24" xfId="1" applyNumberFormat="1" applyFont="1" applyFill="1" applyBorder="1"/>
    <xf numFmtId="4" fontId="1" fillId="0" borderId="25" xfId="1" applyNumberFormat="1" applyFont="1" applyFill="1" applyBorder="1"/>
    <xf numFmtId="4" fontId="1" fillId="0" borderId="26" xfId="1" applyNumberFormat="1" applyFont="1" applyFill="1" applyBorder="1"/>
    <xf numFmtId="49" fontId="1" fillId="0" borderId="26" xfId="1" applyNumberFormat="1" applyFont="1" applyFill="1" applyBorder="1" applyAlignment="1">
      <alignment horizontal="center"/>
    </xf>
    <xf numFmtId="4" fontId="1" fillId="0" borderId="28" xfId="1" applyNumberFormat="1" applyFont="1" applyFill="1" applyBorder="1"/>
    <xf numFmtId="4" fontId="1" fillId="0" borderId="29" xfId="1" applyNumberFormat="1" applyFont="1" applyFill="1" applyBorder="1"/>
    <xf numFmtId="4" fontId="1" fillId="0" borderId="30" xfId="1" applyNumberFormat="1" applyFont="1" applyFill="1" applyBorder="1"/>
    <xf numFmtId="4" fontId="1" fillId="0" borderId="27" xfId="1" applyNumberFormat="1" applyFont="1" applyFill="1" applyBorder="1"/>
    <xf numFmtId="0" fontId="1" fillId="0" borderId="27" xfId="2" applyFont="1" applyFill="1" applyBorder="1" applyAlignment="1">
      <alignment horizontal="left"/>
    </xf>
    <xf numFmtId="4" fontId="1" fillId="0" borderId="6" xfId="1" applyNumberFormat="1" applyFont="1" applyFill="1" applyBorder="1"/>
    <xf numFmtId="4" fontId="2" fillId="0" borderId="6" xfId="1" applyNumberFormat="1" applyFont="1" applyFill="1" applyBorder="1"/>
    <xf numFmtId="0" fontId="8" fillId="0" borderId="0" xfId="0" applyFont="1"/>
  </cellXfs>
  <cellStyles count="5">
    <cellStyle name="Normálna" xfId="0" builtinId="0"/>
    <cellStyle name="normálne_V ZFNP január 2010 2" xfId="2"/>
    <cellStyle name="normálne_Zošit13" xfId="4"/>
    <cellStyle name="normálne_Zošit16 2" xfId="1"/>
    <cellStyle name="normálne_Zošit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topLeftCell="A28" workbookViewId="0">
      <selection activeCell="R50" sqref="R50"/>
    </sheetView>
  </sheetViews>
  <sheetFormatPr defaultRowHeight="15.75" x14ac:dyDescent="0.25"/>
  <cols>
    <col min="1" max="1" width="3.42578125" style="1" customWidth="1"/>
    <col min="2" max="2" width="34.85546875" style="1" customWidth="1"/>
    <col min="3" max="14" width="12.140625" style="1" customWidth="1"/>
    <col min="15" max="15" width="13" style="1" customWidth="1"/>
    <col min="16" max="16" width="15.140625" style="1" customWidth="1"/>
    <col min="17" max="17" width="17.42578125" style="1" customWidth="1"/>
    <col min="18" max="18" width="13.140625" style="1" bestFit="1" customWidth="1"/>
    <col min="19" max="19" width="17.42578125" style="1" customWidth="1"/>
    <col min="20" max="16384" width="9.140625" style="1"/>
  </cols>
  <sheetData>
    <row r="1" spans="1:17" x14ac:dyDescent="0.25">
      <c r="A1" s="82" t="s">
        <v>36</v>
      </c>
      <c r="B1"/>
      <c r="C1"/>
    </row>
    <row r="3" spans="1:17" ht="22.5" customHeight="1" x14ac:dyDescent="0.25">
      <c r="B3" s="8" t="s">
        <v>23</v>
      </c>
    </row>
    <row r="4" spans="1:17" ht="19.5" customHeight="1" x14ac:dyDescent="0.25">
      <c r="B4" s="8" t="s">
        <v>29</v>
      </c>
    </row>
    <row r="5" spans="1:17" ht="16.5" customHeight="1" x14ac:dyDescent="0.25">
      <c r="B5" s="8"/>
    </row>
    <row r="6" spans="1:17" ht="16.5" thickBot="1" x14ac:dyDescent="0.3">
      <c r="B6" s="9" t="s">
        <v>24</v>
      </c>
      <c r="O6" s="2"/>
    </row>
    <row r="7" spans="1:17" ht="18" customHeight="1" thickBot="1" x14ac:dyDescent="0.3">
      <c r="B7" s="10" t="s">
        <v>25</v>
      </c>
      <c r="C7" s="11" t="s">
        <v>0</v>
      </c>
      <c r="D7" s="12" t="s">
        <v>1</v>
      </c>
      <c r="E7" s="12" t="s">
        <v>2</v>
      </c>
      <c r="F7" s="12" t="s">
        <v>3</v>
      </c>
      <c r="G7" s="12" t="s">
        <v>4</v>
      </c>
      <c r="H7" s="12" t="s">
        <v>5</v>
      </c>
      <c r="I7" s="12" t="s">
        <v>6</v>
      </c>
      <c r="J7" s="12" t="s">
        <v>7</v>
      </c>
      <c r="K7" s="12" t="s">
        <v>8</v>
      </c>
      <c r="L7" s="12" t="s">
        <v>9</v>
      </c>
      <c r="M7" s="12" t="s">
        <v>10</v>
      </c>
      <c r="N7" s="13" t="s">
        <v>11</v>
      </c>
      <c r="O7" s="14" t="s">
        <v>34</v>
      </c>
    </row>
    <row r="8" spans="1:17" ht="12.75" customHeight="1" x14ac:dyDescent="0.25">
      <c r="B8" s="15" t="s">
        <v>12</v>
      </c>
      <c r="C8" s="16">
        <v>623124.36</v>
      </c>
      <c r="D8" s="17">
        <v>655309.55000000005</v>
      </c>
      <c r="E8" s="17">
        <v>599529.67000000004</v>
      </c>
      <c r="F8" s="17">
        <v>617505.73</v>
      </c>
      <c r="G8" s="17">
        <v>622535.02</v>
      </c>
      <c r="H8" s="17">
        <v>582815.27</v>
      </c>
      <c r="I8" s="17">
        <v>552329.86</v>
      </c>
      <c r="J8" s="17">
        <v>518251.74</v>
      </c>
      <c r="K8" s="17">
        <v>506910.47</v>
      </c>
      <c r="L8" s="17">
        <v>500175.03</v>
      </c>
      <c r="M8" s="17">
        <v>569315.4</v>
      </c>
      <c r="N8" s="18">
        <v>518148.89</v>
      </c>
      <c r="O8" s="19">
        <f>SUM(C8:N8)</f>
        <v>6865950.9900000002</v>
      </c>
    </row>
    <row r="9" spans="1:17" ht="12.75" customHeight="1" x14ac:dyDescent="0.25">
      <c r="B9" s="20" t="s">
        <v>13</v>
      </c>
      <c r="C9" s="21">
        <v>2696067.58</v>
      </c>
      <c r="D9" s="22">
        <v>2400685.9700000002</v>
      </c>
      <c r="E9" s="22">
        <v>2636461.0100000002</v>
      </c>
      <c r="F9" s="22">
        <v>2501194.4500000002</v>
      </c>
      <c r="G9" s="22">
        <v>2527768.9299999997</v>
      </c>
      <c r="H9" s="22">
        <v>2443129.62</v>
      </c>
      <c r="I9" s="22">
        <v>2494474.37</v>
      </c>
      <c r="J9" s="22">
        <v>2498836.7599999998</v>
      </c>
      <c r="K9" s="22">
        <v>2475318.31</v>
      </c>
      <c r="L9" s="22">
        <v>2586947.1100000003</v>
      </c>
      <c r="M9" s="22">
        <v>2274767.11</v>
      </c>
      <c r="N9" s="23">
        <v>2431923.06</v>
      </c>
      <c r="O9" s="24">
        <f>SUM(C9:N9)</f>
        <v>29967574.280000001</v>
      </c>
    </row>
    <row r="10" spans="1:17" ht="12.75" customHeight="1" x14ac:dyDescent="0.25">
      <c r="B10" s="25" t="s">
        <v>14</v>
      </c>
      <c r="C10" s="21">
        <v>2825.9</v>
      </c>
      <c r="D10" s="22">
        <v>0</v>
      </c>
      <c r="E10" s="22">
        <v>9619.4</v>
      </c>
      <c r="F10" s="22">
        <v>11736.8</v>
      </c>
      <c r="G10" s="22">
        <v>4799.6000000000004</v>
      </c>
      <c r="H10" s="22">
        <v>19827.099999999999</v>
      </c>
      <c r="I10" s="22">
        <v>6893.1</v>
      </c>
      <c r="J10" s="22">
        <v>2203.3000000000002</v>
      </c>
      <c r="K10" s="22">
        <v>5028.3999999999996</v>
      </c>
      <c r="L10" s="22">
        <v>9893.2000000000007</v>
      </c>
      <c r="M10" s="22">
        <v>0</v>
      </c>
      <c r="N10" s="23">
        <v>17183.900000000001</v>
      </c>
      <c r="O10" s="24">
        <f t="shared" ref="O10:O18" si="0">SUM(C10:N10)</f>
        <v>90010.700000000012</v>
      </c>
      <c r="Q10" s="3"/>
    </row>
    <row r="11" spans="1:17" ht="12.75" customHeight="1" x14ac:dyDescent="0.25">
      <c r="B11" s="25" t="s">
        <v>15</v>
      </c>
      <c r="C11" s="21">
        <v>26514</v>
      </c>
      <c r="D11" s="22">
        <v>26559.3</v>
      </c>
      <c r="E11" s="22">
        <v>26636.3</v>
      </c>
      <c r="F11" s="22">
        <v>26597.8</v>
      </c>
      <c r="G11" s="22">
        <v>26480.7</v>
      </c>
      <c r="H11" s="22">
        <v>26155.100000000002</v>
      </c>
      <c r="I11" s="22">
        <v>26232.100000000002</v>
      </c>
      <c r="J11" s="22">
        <v>26097.7</v>
      </c>
      <c r="K11" s="22">
        <v>24478.6</v>
      </c>
      <c r="L11" s="22">
        <v>27669.4</v>
      </c>
      <c r="M11" s="22">
        <v>25532.799999999999</v>
      </c>
      <c r="N11" s="23">
        <v>25857.599999999999</v>
      </c>
      <c r="O11" s="24">
        <f t="shared" si="0"/>
        <v>314811.40000000002</v>
      </c>
    </row>
    <row r="12" spans="1:17" ht="12.75" customHeight="1" x14ac:dyDescent="0.25">
      <c r="B12" s="25" t="s">
        <v>16</v>
      </c>
      <c r="C12" s="21">
        <v>47321.1</v>
      </c>
      <c r="D12" s="22">
        <v>61310.7</v>
      </c>
      <c r="E12" s="22">
        <v>127513.8</v>
      </c>
      <c r="F12" s="22">
        <v>0</v>
      </c>
      <c r="G12" s="22">
        <v>17202.3</v>
      </c>
      <c r="H12" s="22">
        <v>27525.9</v>
      </c>
      <c r="I12" s="22">
        <v>0</v>
      </c>
      <c r="J12" s="22">
        <v>43504.1</v>
      </c>
      <c r="K12" s="22">
        <v>45176.800000000003</v>
      </c>
      <c r="L12" s="22">
        <v>15648.3</v>
      </c>
      <c r="M12" s="22">
        <v>44873.1</v>
      </c>
      <c r="N12" s="23">
        <v>0</v>
      </c>
      <c r="O12" s="24">
        <f>SUM(C12:N12)</f>
        <v>430076.09999999992</v>
      </c>
    </row>
    <row r="13" spans="1:17" ht="12.75" customHeight="1" x14ac:dyDescent="0.25">
      <c r="B13" s="20" t="s">
        <v>17</v>
      </c>
      <c r="C13" s="26" t="s">
        <v>30</v>
      </c>
      <c r="D13" s="27" t="s">
        <v>30</v>
      </c>
      <c r="E13" s="27" t="s">
        <v>30</v>
      </c>
      <c r="F13" s="27" t="s">
        <v>30</v>
      </c>
      <c r="G13" s="27" t="s">
        <v>30</v>
      </c>
      <c r="H13" s="27" t="s">
        <v>30</v>
      </c>
      <c r="I13" s="27" t="s">
        <v>30</v>
      </c>
      <c r="J13" s="27" t="s">
        <v>30</v>
      </c>
      <c r="K13" s="27" t="s">
        <v>30</v>
      </c>
      <c r="L13" s="27" t="s">
        <v>30</v>
      </c>
      <c r="M13" s="27" t="s">
        <v>30</v>
      </c>
      <c r="N13" s="27" t="s">
        <v>30</v>
      </c>
      <c r="O13" s="28" t="s">
        <v>30</v>
      </c>
    </row>
    <row r="14" spans="1:17" ht="12.75" customHeight="1" x14ac:dyDescent="0.25">
      <c r="B14" s="29" t="s">
        <v>18</v>
      </c>
      <c r="C14" s="26" t="s">
        <v>30</v>
      </c>
      <c r="D14" s="27" t="s">
        <v>30</v>
      </c>
      <c r="E14" s="27" t="s">
        <v>30</v>
      </c>
      <c r="F14" s="27" t="s">
        <v>30</v>
      </c>
      <c r="G14" s="27" t="s">
        <v>30</v>
      </c>
      <c r="H14" s="27" t="s">
        <v>30</v>
      </c>
      <c r="I14" s="27" t="s">
        <v>30</v>
      </c>
      <c r="J14" s="27" t="s">
        <v>30</v>
      </c>
      <c r="K14" s="27" t="s">
        <v>30</v>
      </c>
      <c r="L14" s="27" t="s">
        <v>30</v>
      </c>
      <c r="M14" s="27" t="s">
        <v>30</v>
      </c>
      <c r="N14" s="27" t="s">
        <v>30</v>
      </c>
      <c r="O14" s="28" t="s">
        <v>30</v>
      </c>
    </row>
    <row r="15" spans="1:17" ht="24.75" customHeight="1" x14ac:dyDescent="0.25">
      <c r="B15" s="30" t="s">
        <v>19</v>
      </c>
      <c r="C15" s="21">
        <v>1400575.63</v>
      </c>
      <c r="D15" s="22">
        <v>993810.34</v>
      </c>
      <c r="E15" s="22">
        <v>1072947.2</v>
      </c>
      <c r="F15" s="22">
        <v>933986.16</v>
      </c>
      <c r="G15" s="22">
        <v>1269743.25</v>
      </c>
      <c r="H15" s="22">
        <v>1238213.3600000001</v>
      </c>
      <c r="I15" s="22">
        <v>951222.44</v>
      </c>
      <c r="J15" s="22">
        <v>1143356.3500000001</v>
      </c>
      <c r="K15" s="22">
        <v>882536.5</v>
      </c>
      <c r="L15" s="22">
        <v>966878.64</v>
      </c>
      <c r="M15" s="22">
        <v>1158127.1000000001</v>
      </c>
      <c r="N15" s="23">
        <v>1194994</v>
      </c>
      <c r="O15" s="24">
        <f>SUM(C15:N15)</f>
        <v>13206390.970000001</v>
      </c>
    </row>
    <row r="16" spans="1:17" ht="12.75" customHeight="1" x14ac:dyDescent="0.25">
      <c r="B16" s="29" t="s">
        <v>20</v>
      </c>
      <c r="C16" s="21">
        <v>16965.5</v>
      </c>
      <c r="D16" s="22">
        <v>10730.8</v>
      </c>
      <c r="E16" s="22">
        <v>6309.57</v>
      </c>
      <c r="F16" s="22">
        <v>11518.01</v>
      </c>
      <c r="G16" s="22">
        <v>7032.9</v>
      </c>
      <c r="H16" s="22">
        <v>11141.5</v>
      </c>
      <c r="I16" s="22">
        <v>13788</v>
      </c>
      <c r="J16" s="22">
        <v>9058.0300000000007</v>
      </c>
      <c r="K16" s="22">
        <v>15635.5</v>
      </c>
      <c r="L16" s="22">
        <v>18237.900000000001</v>
      </c>
      <c r="M16" s="22">
        <v>15920.2</v>
      </c>
      <c r="N16" s="23">
        <v>23966.799999999999</v>
      </c>
      <c r="O16" s="24">
        <f t="shared" si="0"/>
        <v>160304.71</v>
      </c>
    </row>
    <row r="17" spans="2:19" ht="12.75" customHeight="1" x14ac:dyDescent="0.25">
      <c r="B17" s="29" t="s">
        <v>21</v>
      </c>
      <c r="C17" s="21">
        <v>2144.5</v>
      </c>
      <c r="D17" s="22">
        <v>685.5</v>
      </c>
      <c r="E17" s="22">
        <v>4267.1000000000004</v>
      </c>
      <c r="F17" s="22">
        <v>4190.6000000000004</v>
      </c>
      <c r="G17" s="22">
        <v>1529.3</v>
      </c>
      <c r="H17" s="22">
        <v>5374.9</v>
      </c>
      <c r="I17" s="22">
        <v>1377</v>
      </c>
      <c r="J17" s="22">
        <v>1008.9</v>
      </c>
      <c r="K17" s="22">
        <v>0</v>
      </c>
      <c r="L17" s="22">
        <v>1768</v>
      </c>
      <c r="M17" s="22">
        <v>0</v>
      </c>
      <c r="N17" s="23">
        <v>1624.5</v>
      </c>
      <c r="O17" s="24">
        <f>SUM(C17:N17)</f>
        <v>23970.300000000003</v>
      </c>
    </row>
    <row r="18" spans="2:19" ht="12.75" customHeight="1" thickBot="1" x14ac:dyDescent="0.3">
      <c r="B18" s="31" t="s">
        <v>35</v>
      </c>
      <c r="C18" s="32">
        <v>41.2</v>
      </c>
      <c r="D18" s="33">
        <v>275.5</v>
      </c>
      <c r="E18" s="33">
        <v>37.200000000000003</v>
      </c>
      <c r="F18" s="33">
        <v>41.2</v>
      </c>
      <c r="G18" s="33">
        <v>239.9</v>
      </c>
      <c r="H18" s="33">
        <v>276.2</v>
      </c>
      <c r="I18" s="33">
        <v>39.9</v>
      </c>
      <c r="J18" s="33">
        <v>664.87</v>
      </c>
      <c r="K18" s="33">
        <v>41.2</v>
      </c>
      <c r="L18" s="33">
        <v>39.9</v>
      </c>
      <c r="M18" s="33">
        <v>41.2</v>
      </c>
      <c r="N18" s="34">
        <v>39.9</v>
      </c>
      <c r="O18" s="35">
        <f t="shared" si="0"/>
        <v>1778.1700000000003</v>
      </c>
    </row>
    <row r="19" spans="2:19" ht="14.25" customHeight="1" thickBot="1" x14ac:dyDescent="0.3">
      <c r="B19" s="36" t="s">
        <v>28</v>
      </c>
      <c r="C19" s="37">
        <v>4815579.7700000005</v>
      </c>
      <c r="D19" s="38">
        <v>4149367.66</v>
      </c>
      <c r="E19" s="38">
        <v>4483321.25</v>
      </c>
      <c r="F19" s="38">
        <v>4106770.75</v>
      </c>
      <c r="G19" s="38">
        <v>4477331.9000000004</v>
      </c>
      <c r="H19" s="38">
        <v>4354458.9500000011</v>
      </c>
      <c r="I19" s="38">
        <v>4046356.77</v>
      </c>
      <c r="J19" s="38">
        <v>4242981.7500000009</v>
      </c>
      <c r="K19" s="38">
        <v>3955125.7800000003</v>
      </c>
      <c r="L19" s="38">
        <v>4127257.4800000004</v>
      </c>
      <c r="M19" s="38">
        <v>4088576.91</v>
      </c>
      <c r="N19" s="39">
        <v>4213738.6500000004</v>
      </c>
      <c r="O19" s="40">
        <f>SUM(C19:N19)</f>
        <v>51060867.619999997</v>
      </c>
    </row>
    <row r="20" spans="2:19" ht="17.25" customHeight="1" x14ac:dyDescent="0.25">
      <c r="C20" s="4"/>
      <c r="D20" s="4"/>
      <c r="E20" s="4"/>
      <c r="F20" s="4"/>
      <c r="G20" s="4"/>
      <c r="H20" s="4"/>
      <c r="I20" s="4"/>
      <c r="J20" s="4"/>
      <c r="K20" s="80"/>
      <c r="L20" s="81"/>
      <c r="M20" s="81"/>
      <c r="N20" s="4"/>
      <c r="O20" s="4"/>
      <c r="P20" s="5"/>
      <c r="R20" s="5"/>
      <c r="S20" s="5"/>
    </row>
    <row r="21" spans="2:19" s="6" customFormat="1" ht="14.25" customHeight="1" thickBot="1" x14ac:dyDescent="0.3">
      <c r="B21" s="9" t="s">
        <v>26</v>
      </c>
    </row>
    <row r="22" spans="2:19" ht="27.75" customHeight="1" thickBot="1" x14ac:dyDescent="0.3">
      <c r="B22" s="10" t="s">
        <v>25</v>
      </c>
      <c r="C22" s="11" t="s">
        <v>22</v>
      </c>
      <c r="D22" s="12" t="s">
        <v>1</v>
      </c>
      <c r="E22" s="12" t="s">
        <v>2</v>
      </c>
      <c r="F22" s="12" t="s">
        <v>3</v>
      </c>
      <c r="G22" s="12" t="s">
        <v>4</v>
      </c>
      <c r="H22" s="12" t="s">
        <v>5</v>
      </c>
      <c r="I22" s="12" t="s">
        <v>6</v>
      </c>
      <c r="J22" s="12" t="s">
        <v>7</v>
      </c>
      <c r="K22" s="12" t="s">
        <v>8</v>
      </c>
      <c r="L22" s="12" t="s">
        <v>9</v>
      </c>
      <c r="M22" s="12" t="s">
        <v>10</v>
      </c>
      <c r="N22" s="13" t="s">
        <v>11</v>
      </c>
      <c r="O22" s="41" t="s">
        <v>32</v>
      </c>
      <c r="P22" s="42" t="s">
        <v>33</v>
      </c>
    </row>
    <row r="23" spans="2:19" ht="12.75" customHeight="1" x14ac:dyDescent="0.25">
      <c r="B23" s="15" t="s">
        <v>12</v>
      </c>
      <c r="C23" s="43">
        <v>3167</v>
      </c>
      <c r="D23" s="44">
        <v>3115</v>
      </c>
      <c r="E23" s="44">
        <v>2970</v>
      </c>
      <c r="F23" s="44">
        <v>2949</v>
      </c>
      <c r="G23" s="44">
        <v>2947</v>
      </c>
      <c r="H23" s="44">
        <v>2665</v>
      </c>
      <c r="I23" s="44">
        <v>2567</v>
      </c>
      <c r="J23" s="44">
        <v>2339</v>
      </c>
      <c r="K23" s="44">
        <v>2236</v>
      </c>
      <c r="L23" s="44">
        <v>2245</v>
      </c>
      <c r="M23" s="44">
        <v>2571</v>
      </c>
      <c r="N23" s="45">
        <v>2337</v>
      </c>
      <c r="O23" s="46">
        <f>SUM(C23:N23)</f>
        <v>32108</v>
      </c>
      <c r="P23" s="47">
        <f>AVERAGE(C23:N23)</f>
        <v>2675.6666666666665</v>
      </c>
    </row>
    <row r="24" spans="2:19" ht="12.75" customHeight="1" x14ac:dyDescent="0.25">
      <c r="B24" s="20" t="s">
        <v>13</v>
      </c>
      <c r="C24" s="48">
        <v>6687</v>
      </c>
      <c r="D24" s="49">
        <v>6622</v>
      </c>
      <c r="E24" s="49">
        <v>6622</v>
      </c>
      <c r="F24" s="49">
        <v>6640</v>
      </c>
      <c r="G24" s="49">
        <v>6645</v>
      </c>
      <c r="H24" s="49">
        <v>6587</v>
      </c>
      <c r="I24" s="49">
        <v>6580</v>
      </c>
      <c r="J24" s="49">
        <v>6564</v>
      </c>
      <c r="K24" s="49">
        <v>6556</v>
      </c>
      <c r="L24" s="49">
        <v>7043</v>
      </c>
      <c r="M24" s="49">
        <v>6043</v>
      </c>
      <c r="N24" s="50">
        <v>6535</v>
      </c>
      <c r="O24" s="51">
        <f t="shared" ref="O24:O34" si="1">SUM(C24:N24)</f>
        <v>79124</v>
      </c>
      <c r="P24" s="52">
        <f>AVERAGE(C24:N24)</f>
        <v>6593.666666666667</v>
      </c>
    </row>
    <row r="25" spans="2:19" ht="12.75" customHeight="1" x14ac:dyDescent="0.25">
      <c r="B25" s="25" t="s">
        <v>14</v>
      </c>
      <c r="C25" s="53">
        <v>1</v>
      </c>
      <c r="D25" s="49">
        <v>0</v>
      </c>
      <c r="E25" s="49">
        <v>3</v>
      </c>
      <c r="F25" s="49">
        <v>3</v>
      </c>
      <c r="G25" s="49">
        <v>2</v>
      </c>
      <c r="H25" s="49">
        <v>7</v>
      </c>
      <c r="I25" s="49">
        <v>2</v>
      </c>
      <c r="J25" s="49">
        <v>1</v>
      </c>
      <c r="K25" s="49">
        <v>2</v>
      </c>
      <c r="L25" s="49">
        <v>3</v>
      </c>
      <c r="M25" s="49">
        <v>0</v>
      </c>
      <c r="N25" s="50">
        <v>5</v>
      </c>
      <c r="O25" s="51">
        <f t="shared" si="1"/>
        <v>29</v>
      </c>
      <c r="P25" s="52">
        <f t="shared" ref="P25:P34" si="2">AVERAGE(C25:N25)</f>
        <v>2.4166666666666665</v>
      </c>
    </row>
    <row r="26" spans="2:19" ht="12.75" customHeight="1" x14ac:dyDescent="0.25">
      <c r="B26" s="25" t="s">
        <v>15</v>
      </c>
      <c r="C26" s="48">
        <v>146</v>
      </c>
      <c r="D26" s="49">
        <v>146</v>
      </c>
      <c r="E26" s="49">
        <v>148</v>
      </c>
      <c r="F26" s="49">
        <v>147</v>
      </c>
      <c r="G26" s="49">
        <v>146</v>
      </c>
      <c r="H26" s="49">
        <v>143</v>
      </c>
      <c r="I26" s="49">
        <v>145</v>
      </c>
      <c r="J26" s="49">
        <v>143</v>
      </c>
      <c r="K26" s="49">
        <v>132</v>
      </c>
      <c r="L26" s="49">
        <v>154</v>
      </c>
      <c r="M26" s="49">
        <v>136</v>
      </c>
      <c r="N26" s="50">
        <v>141</v>
      </c>
      <c r="O26" s="51">
        <f t="shared" si="1"/>
        <v>1727</v>
      </c>
      <c r="P26" s="52">
        <f t="shared" si="2"/>
        <v>143.91666666666666</v>
      </c>
    </row>
    <row r="27" spans="2:19" ht="12.75" customHeight="1" x14ac:dyDescent="0.25">
      <c r="B27" s="25" t="s">
        <v>16</v>
      </c>
      <c r="C27" s="48">
        <v>1</v>
      </c>
      <c r="D27" s="49">
        <v>2</v>
      </c>
      <c r="E27" s="49">
        <v>5</v>
      </c>
      <c r="F27" s="49">
        <v>0</v>
      </c>
      <c r="G27" s="49">
        <v>2</v>
      </c>
      <c r="H27" s="49">
        <v>2</v>
      </c>
      <c r="I27" s="49">
        <v>0</v>
      </c>
      <c r="J27" s="49">
        <v>2</v>
      </c>
      <c r="K27" s="49">
        <v>1</v>
      </c>
      <c r="L27" s="49">
        <v>1</v>
      </c>
      <c r="M27" s="49">
        <v>2</v>
      </c>
      <c r="N27" s="50">
        <v>0</v>
      </c>
      <c r="O27" s="51">
        <f>SUM(C27:N27)</f>
        <v>18</v>
      </c>
      <c r="P27" s="52">
        <f t="shared" si="2"/>
        <v>1.5</v>
      </c>
    </row>
    <row r="28" spans="2:19" ht="12.75" customHeight="1" x14ac:dyDescent="0.25">
      <c r="B28" s="20" t="s">
        <v>17</v>
      </c>
      <c r="C28" s="54" t="s">
        <v>30</v>
      </c>
      <c r="D28" s="55" t="s">
        <v>30</v>
      </c>
      <c r="E28" s="55" t="s">
        <v>30</v>
      </c>
      <c r="F28" s="55" t="s">
        <v>30</v>
      </c>
      <c r="G28" s="55" t="s">
        <v>30</v>
      </c>
      <c r="H28" s="55" t="s">
        <v>30</v>
      </c>
      <c r="I28" s="55" t="s">
        <v>30</v>
      </c>
      <c r="J28" s="55" t="s">
        <v>30</v>
      </c>
      <c r="K28" s="55" t="s">
        <v>30</v>
      </c>
      <c r="L28" s="55" t="s">
        <v>30</v>
      </c>
      <c r="M28" s="55" t="s">
        <v>30</v>
      </c>
      <c r="N28" s="55" t="s">
        <v>30</v>
      </c>
      <c r="O28" s="57" t="s">
        <v>30</v>
      </c>
      <c r="P28" s="57" t="s">
        <v>30</v>
      </c>
    </row>
    <row r="29" spans="2:19" ht="12.75" customHeight="1" x14ac:dyDescent="0.25">
      <c r="B29" s="29" t="s">
        <v>18</v>
      </c>
      <c r="C29" s="54" t="s">
        <v>30</v>
      </c>
      <c r="D29" s="55" t="s">
        <v>30</v>
      </c>
      <c r="E29" s="55" t="s">
        <v>30</v>
      </c>
      <c r="F29" s="55" t="s">
        <v>30</v>
      </c>
      <c r="G29" s="55" t="s">
        <v>30</v>
      </c>
      <c r="H29" s="55" t="s">
        <v>30</v>
      </c>
      <c r="I29" s="55" t="s">
        <v>30</v>
      </c>
      <c r="J29" s="55" t="s">
        <v>30</v>
      </c>
      <c r="K29" s="55" t="s">
        <v>30</v>
      </c>
      <c r="L29" s="55" t="s">
        <v>30</v>
      </c>
      <c r="M29" s="55" t="s">
        <v>30</v>
      </c>
      <c r="N29" s="55" t="s">
        <v>30</v>
      </c>
      <c r="O29" s="57" t="s">
        <v>30</v>
      </c>
      <c r="P29" s="57" t="s">
        <v>30</v>
      </c>
    </row>
    <row r="30" spans="2:19" ht="26.25" customHeight="1" x14ac:dyDescent="0.25">
      <c r="B30" s="30" t="s">
        <v>19</v>
      </c>
      <c r="C30" s="48">
        <v>667</v>
      </c>
      <c r="D30" s="49">
        <v>468</v>
      </c>
      <c r="E30" s="49">
        <v>545</v>
      </c>
      <c r="F30" s="49">
        <v>640</v>
      </c>
      <c r="G30" s="49">
        <v>728</v>
      </c>
      <c r="H30" s="49">
        <v>667</v>
      </c>
      <c r="I30" s="49">
        <v>677</v>
      </c>
      <c r="J30" s="49">
        <v>606</v>
      </c>
      <c r="K30" s="49">
        <v>544</v>
      </c>
      <c r="L30" s="49">
        <v>565</v>
      </c>
      <c r="M30" s="49">
        <v>663</v>
      </c>
      <c r="N30" s="50">
        <v>601</v>
      </c>
      <c r="O30" s="51">
        <f t="shared" si="1"/>
        <v>7371</v>
      </c>
      <c r="P30" s="52">
        <f t="shared" si="2"/>
        <v>614.25</v>
      </c>
    </row>
    <row r="31" spans="2:19" ht="12.75" customHeight="1" x14ac:dyDescent="0.25">
      <c r="B31" s="29" t="s">
        <v>20</v>
      </c>
      <c r="C31" s="48">
        <v>74</v>
      </c>
      <c r="D31" s="49">
        <v>38</v>
      </c>
      <c r="E31" s="49">
        <v>43</v>
      </c>
      <c r="F31" s="49">
        <v>45</v>
      </c>
      <c r="G31" s="49">
        <v>40</v>
      </c>
      <c r="H31" s="49">
        <v>57</v>
      </c>
      <c r="I31" s="49">
        <v>53</v>
      </c>
      <c r="J31" s="49">
        <v>37</v>
      </c>
      <c r="K31" s="49">
        <v>47</v>
      </c>
      <c r="L31" s="49">
        <v>48</v>
      </c>
      <c r="M31" s="49">
        <v>52</v>
      </c>
      <c r="N31" s="50">
        <v>70</v>
      </c>
      <c r="O31" s="51">
        <f t="shared" si="1"/>
        <v>604</v>
      </c>
      <c r="P31" s="52">
        <f t="shared" si="2"/>
        <v>50.333333333333336</v>
      </c>
    </row>
    <row r="32" spans="2:19" ht="12.75" customHeight="1" x14ac:dyDescent="0.25">
      <c r="B32" s="29" t="s">
        <v>21</v>
      </c>
      <c r="C32" s="48">
        <v>1</v>
      </c>
      <c r="D32" s="49">
        <v>1</v>
      </c>
      <c r="E32" s="49">
        <v>2</v>
      </c>
      <c r="F32" s="49">
        <v>2</v>
      </c>
      <c r="G32" s="49">
        <v>5</v>
      </c>
      <c r="H32" s="49">
        <v>4</v>
      </c>
      <c r="I32" s="49">
        <v>1</v>
      </c>
      <c r="J32" s="49">
        <v>1</v>
      </c>
      <c r="K32" s="49">
        <v>0</v>
      </c>
      <c r="L32" s="49">
        <v>1</v>
      </c>
      <c r="M32" s="49">
        <v>0</v>
      </c>
      <c r="N32" s="50">
        <v>1</v>
      </c>
      <c r="O32" s="51">
        <f>SUM(C32:N32)</f>
        <v>19</v>
      </c>
      <c r="P32" s="52">
        <f t="shared" si="2"/>
        <v>1.5833333333333333</v>
      </c>
    </row>
    <row r="33" spans="2:16" ht="12.75" customHeight="1" thickBot="1" x14ac:dyDescent="0.3">
      <c r="B33" s="31" t="s">
        <v>35</v>
      </c>
      <c r="C33" s="58">
        <v>1</v>
      </c>
      <c r="D33" s="59">
        <v>2</v>
      </c>
      <c r="E33" s="59">
        <v>1</v>
      </c>
      <c r="F33" s="59">
        <v>1</v>
      </c>
      <c r="G33" s="59">
        <v>2</v>
      </c>
      <c r="H33" s="59">
        <v>2</v>
      </c>
      <c r="I33" s="59">
        <v>1</v>
      </c>
      <c r="J33" s="59">
        <v>3</v>
      </c>
      <c r="K33" s="59">
        <v>1</v>
      </c>
      <c r="L33" s="59">
        <v>1</v>
      </c>
      <c r="M33" s="59">
        <v>1</v>
      </c>
      <c r="N33" s="60">
        <v>1</v>
      </c>
      <c r="O33" s="61">
        <f t="shared" si="1"/>
        <v>17</v>
      </c>
      <c r="P33" s="62">
        <f t="shared" si="2"/>
        <v>1.4166666666666667</v>
      </c>
    </row>
    <row r="34" spans="2:16" ht="14.25" customHeight="1" thickBot="1" x14ac:dyDescent="0.3">
      <c r="B34" s="36" t="s">
        <v>28</v>
      </c>
      <c r="C34" s="63">
        <v>10745</v>
      </c>
      <c r="D34" s="64">
        <v>10394</v>
      </c>
      <c r="E34" s="64">
        <v>10339</v>
      </c>
      <c r="F34" s="64">
        <v>10427</v>
      </c>
      <c r="G34" s="64">
        <v>10517</v>
      </c>
      <c r="H34" s="64">
        <v>10134</v>
      </c>
      <c r="I34" s="64">
        <v>10026</v>
      </c>
      <c r="J34" s="64">
        <v>9696</v>
      </c>
      <c r="K34" s="64">
        <v>9519</v>
      </c>
      <c r="L34" s="64">
        <v>10061</v>
      </c>
      <c r="M34" s="64">
        <v>9468</v>
      </c>
      <c r="N34" s="65">
        <v>9691</v>
      </c>
      <c r="O34" s="66">
        <f t="shared" si="1"/>
        <v>121017</v>
      </c>
      <c r="P34" s="67">
        <f t="shared" si="2"/>
        <v>10084.75</v>
      </c>
    </row>
    <row r="35" spans="2:16" ht="17.25" customHeight="1" x14ac:dyDescent="0.25">
      <c r="C35" s="7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6" ht="16.5" customHeight="1" thickBot="1" x14ac:dyDescent="0.3">
      <c r="B36" s="9" t="s">
        <v>27</v>
      </c>
      <c r="C36" s="3"/>
    </row>
    <row r="37" spans="2:16" ht="25.5" customHeight="1" thickBot="1" x14ac:dyDescent="0.3">
      <c r="B37" s="10" t="s">
        <v>25</v>
      </c>
      <c r="C37" s="11" t="s">
        <v>0</v>
      </c>
      <c r="D37" s="12" t="s">
        <v>1</v>
      </c>
      <c r="E37" s="12" t="s">
        <v>2</v>
      </c>
      <c r="F37" s="12" t="s">
        <v>3</v>
      </c>
      <c r="G37" s="12" t="s">
        <v>4</v>
      </c>
      <c r="H37" s="12" t="s">
        <v>5</v>
      </c>
      <c r="I37" s="12" t="s">
        <v>6</v>
      </c>
      <c r="J37" s="12" t="s">
        <v>7</v>
      </c>
      <c r="K37" s="12" t="s">
        <v>8</v>
      </c>
      <c r="L37" s="12" t="s">
        <v>9</v>
      </c>
      <c r="M37" s="12" t="s">
        <v>10</v>
      </c>
      <c r="N37" s="13" t="s">
        <v>11</v>
      </c>
      <c r="O37" s="68" t="s">
        <v>31</v>
      </c>
    </row>
    <row r="38" spans="2:16" ht="12.75" customHeight="1" x14ac:dyDescent="0.25">
      <c r="B38" s="15" t="s">
        <v>12</v>
      </c>
      <c r="C38" s="69">
        <f t="shared" ref="C38:O38" si="3">+C8/C23</f>
        <v>196.75540258920114</v>
      </c>
      <c r="D38" s="70">
        <f t="shared" si="3"/>
        <v>210.37224719101124</v>
      </c>
      <c r="E38" s="70">
        <f t="shared" si="3"/>
        <v>201.86184175084176</v>
      </c>
      <c r="F38" s="70">
        <f t="shared" si="3"/>
        <v>209.39495761275009</v>
      </c>
      <c r="G38" s="70">
        <f t="shared" si="3"/>
        <v>211.24364438411945</v>
      </c>
      <c r="H38" s="70">
        <f t="shared" si="3"/>
        <v>218.69240900562852</v>
      </c>
      <c r="I38" s="70">
        <f t="shared" si="3"/>
        <v>215.16550837553564</v>
      </c>
      <c r="J38" s="70">
        <f t="shared" si="3"/>
        <v>221.56979050876441</v>
      </c>
      <c r="K38" s="70">
        <v>226.70414579606438</v>
      </c>
      <c r="L38" s="70">
        <v>222.79511358574612</v>
      </c>
      <c r="M38" s="70">
        <v>221.43733955659278</v>
      </c>
      <c r="N38" s="71">
        <v>221.7154000855798</v>
      </c>
      <c r="O38" s="72">
        <f t="shared" si="3"/>
        <v>213.83926093185499</v>
      </c>
    </row>
    <row r="39" spans="2:16" ht="12.75" customHeight="1" x14ac:dyDescent="0.25">
      <c r="B39" s="20" t="s">
        <v>13</v>
      </c>
      <c r="C39" s="73">
        <f t="shared" ref="C39:O39" si="4">+C9/C24</f>
        <v>403.18043666816214</v>
      </c>
      <c r="D39" s="22">
        <f t="shared" si="4"/>
        <v>362.53185895499854</v>
      </c>
      <c r="E39" s="22">
        <f t="shared" si="4"/>
        <v>398.13666717003929</v>
      </c>
      <c r="F39" s="22">
        <f t="shared" si="4"/>
        <v>376.68591114457837</v>
      </c>
      <c r="G39" s="22">
        <f t="shared" si="4"/>
        <v>380.40164484574865</v>
      </c>
      <c r="H39" s="22">
        <f t="shared" si="4"/>
        <v>370.90171853651134</v>
      </c>
      <c r="I39" s="22">
        <f t="shared" si="4"/>
        <v>379.0994483282675</v>
      </c>
      <c r="J39" s="22">
        <f t="shared" si="4"/>
        <v>380.68811090798289</v>
      </c>
      <c r="K39" s="22">
        <v>377.56533099450888</v>
      </c>
      <c r="L39" s="22">
        <v>367.30755501916803</v>
      </c>
      <c r="M39" s="22">
        <v>376.43010259804731</v>
      </c>
      <c r="N39" s="23">
        <v>372.13818821729154</v>
      </c>
      <c r="O39" s="24">
        <f t="shared" si="4"/>
        <v>378.74190233051922</v>
      </c>
    </row>
    <row r="40" spans="2:16" ht="12.75" customHeight="1" x14ac:dyDescent="0.25">
      <c r="B40" s="25" t="s">
        <v>14</v>
      </c>
      <c r="C40" s="73">
        <f>+C10/C25</f>
        <v>2825.9</v>
      </c>
      <c r="D40" s="22">
        <v>0</v>
      </c>
      <c r="E40" s="22">
        <f t="shared" ref="E40:O40" si="5">+E10/E25</f>
        <v>3206.4666666666667</v>
      </c>
      <c r="F40" s="22">
        <f t="shared" si="5"/>
        <v>3912.2666666666664</v>
      </c>
      <c r="G40" s="22">
        <f t="shared" si="5"/>
        <v>2399.8000000000002</v>
      </c>
      <c r="H40" s="22">
        <f t="shared" si="5"/>
        <v>2832.4428571428571</v>
      </c>
      <c r="I40" s="22">
        <f t="shared" si="5"/>
        <v>3446.55</v>
      </c>
      <c r="J40" s="22">
        <f t="shared" si="5"/>
        <v>2203.3000000000002</v>
      </c>
      <c r="K40" s="22">
        <v>2514.1999999999998</v>
      </c>
      <c r="L40" s="22">
        <v>3297.7333333333336</v>
      </c>
      <c r="M40" s="22">
        <v>0</v>
      </c>
      <c r="N40" s="23">
        <v>3436.78</v>
      </c>
      <c r="O40" s="24">
        <f t="shared" si="5"/>
        <v>3103.8172413793109</v>
      </c>
    </row>
    <row r="41" spans="2:16" ht="12.75" customHeight="1" x14ac:dyDescent="0.25">
      <c r="B41" s="25" t="s">
        <v>15</v>
      </c>
      <c r="C41" s="73">
        <f>+C11/C26</f>
        <v>181.60273972602741</v>
      </c>
      <c r="D41" s="22">
        <f>+D11/D26</f>
        <v>181.91301369863012</v>
      </c>
      <c r="E41" s="22">
        <f t="shared" ref="E41:O41" si="6">+E11/E26</f>
        <v>179.97499999999999</v>
      </c>
      <c r="F41" s="22">
        <f t="shared" si="6"/>
        <v>180.93741496598639</v>
      </c>
      <c r="G41" s="22">
        <f t="shared" si="6"/>
        <v>181.37465753424658</v>
      </c>
      <c r="H41" s="22">
        <f t="shared" si="6"/>
        <v>182.90279720279722</v>
      </c>
      <c r="I41" s="22">
        <f t="shared" si="6"/>
        <v>180.91103448275862</v>
      </c>
      <c r="J41" s="22">
        <f t="shared" si="6"/>
        <v>182.50139860139862</v>
      </c>
      <c r="K41" s="22">
        <v>185.44393939393939</v>
      </c>
      <c r="L41" s="22">
        <v>179.67142857142858</v>
      </c>
      <c r="M41" s="22">
        <v>187.74117647058824</v>
      </c>
      <c r="N41" s="23">
        <v>183.38723404255319</v>
      </c>
      <c r="O41" s="24">
        <f t="shared" si="6"/>
        <v>182.28801389693112</v>
      </c>
    </row>
    <row r="42" spans="2:16" ht="12.75" customHeight="1" x14ac:dyDescent="0.25">
      <c r="B42" s="25" t="s">
        <v>16</v>
      </c>
      <c r="C42" s="73">
        <f>+C12/C27</f>
        <v>47321.1</v>
      </c>
      <c r="D42" s="22">
        <v>0</v>
      </c>
      <c r="E42" s="22">
        <f>+E12/E27</f>
        <v>25502.760000000002</v>
      </c>
      <c r="F42" s="22">
        <v>0</v>
      </c>
      <c r="G42" s="22">
        <f>+G12/G27</f>
        <v>8601.15</v>
      </c>
      <c r="H42" s="22">
        <f>+H12/H27</f>
        <v>13762.95</v>
      </c>
      <c r="I42" s="22">
        <v>0</v>
      </c>
      <c r="J42" s="22">
        <f t="shared" ref="J42:O42" si="7">+J12/J27</f>
        <v>21752.05</v>
      </c>
      <c r="K42" s="22">
        <v>45176.800000000003</v>
      </c>
      <c r="L42" s="22">
        <v>15648.3</v>
      </c>
      <c r="M42" s="22">
        <v>22436.55</v>
      </c>
      <c r="N42" s="23">
        <v>0</v>
      </c>
      <c r="O42" s="24">
        <f t="shared" si="7"/>
        <v>23893.116666666661</v>
      </c>
    </row>
    <row r="43" spans="2:16" ht="12.75" customHeight="1" x14ac:dyDescent="0.25">
      <c r="B43" s="20" t="s">
        <v>17</v>
      </c>
      <c r="C43" s="74" t="s">
        <v>30</v>
      </c>
      <c r="D43" s="55" t="s">
        <v>30</v>
      </c>
      <c r="E43" s="55" t="s">
        <v>30</v>
      </c>
      <c r="F43" s="55" t="s">
        <v>30</v>
      </c>
      <c r="G43" s="55" t="s">
        <v>30</v>
      </c>
      <c r="H43" s="55" t="s">
        <v>30</v>
      </c>
      <c r="I43" s="55" t="s">
        <v>30</v>
      </c>
      <c r="J43" s="55" t="s">
        <v>30</v>
      </c>
      <c r="K43" s="55" t="s">
        <v>30</v>
      </c>
      <c r="L43" s="55"/>
      <c r="M43" s="55"/>
      <c r="N43" s="56"/>
      <c r="O43" s="57" t="s">
        <v>30</v>
      </c>
    </row>
    <row r="44" spans="2:16" ht="12.75" customHeight="1" x14ac:dyDescent="0.25">
      <c r="B44" s="29" t="s">
        <v>18</v>
      </c>
      <c r="C44" s="74" t="s">
        <v>30</v>
      </c>
      <c r="D44" s="55" t="s">
        <v>30</v>
      </c>
      <c r="E44" s="55" t="s">
        <v>30</v>
      </c>
      <c r="F44" s="55" t="s">
        <v>30</v>
      </c>
      <c r="G44" s="55" t="s">
        <v>30</v>
      </c>
      <c r="H44" s="55" t="s">
        <v>30</v>
      </c>
      <c r="I44" s="55" t="s">
        <v>30</v>
      </c>
      <c r="J44" s="55" t="s">
        <v>30</v>
      </c>
      <c r="K44" s="55" t="s">
        <v>30</v>
      </c>
      <c r="L44" s="55"/>
      <c r="M44" s="55"/>
      <c r="N44" s="56"/>
      <c r="O44" s="57" t="s">
        <v>30</v>
      </c>
    </row>
    <row r="45" spans="2:16" ht="26.25" customHeight="1" x14ac:dyDescent="0.25">
      <c r="B45" s="30" t="s">
        <v>19</v>
      </c>
      <c r="C45" s="73">
        <f t="shared" ref="C45:O45" si="8">+C15/C30</f>
        <v>2099.8135382308842</v>
      </c>
      <c r="D45" s="22">
        <f t="shared" si="8"/>
        <v>2123.5263675213673</v>
      </c>
      <c r="E45" s="22">
        <f t="shared" si="8"/>
        <v>1968.7104587155961</v>
      </c>
      <c r="F45" s="22">
        <f t="shared" si="8"/>
        <v>1459.3533750000001</v>
      </c>
      <c r="G45" s="22">
        <f t="shared" si="8"/>
        <v>1744.152815934066</v>
      </c>
      <c r="H45" s="22">
        <f t="shared" si="8"/>
        <v>1856.3918440779612</v>
      </c>
      <c r="I45" s="22">
        <f t="shared" si="8"/>
        <v>1405.0553028064992</v>
      </c>
      <c r="J45" s="22">
        <f t="shared" si="8"/>
        <v>1886.7266501650167</v>
      </c>
      <c r="K45" s="22">
        <v>1622.3097426470588</v>
      </c>
      <c r="L45" s="22">
        <v>1711.2896283185842</v>
      </c>
      <c r="M45" s="22">
        <v>1746.7980392156865</v>
      </c>
      <c r="N45" s="23">
        <v>1988.3427620632281</v>
      </c>
      <c r="O45" s="24">
        <f t="shared" si="8"/>
        <v>1791.6688332655001</v>
      </c>
    </row>
    <row r="46" spans="2:16" ht="12.75" customHeight="1" x14ac:dyDescent="0.25">
      <c r="B46" s="29" t="s">
        <v>20</v>
      </c>
      <c r="C46" s="73">
        <f t="shared" ref="C46:O46" si="9">+C16/C31</f>
        <v>229.26351351351352</v>
      </c>
      <c r="D46" s="22">
        <f t="shared" si="9"/>
        <v>282.38947368421049</v>
      </c>
      <c r="E46" s="22">
        <f t="shared" si="9"/>
        <v>146.73418604651161</v>
      </c>
      <c r="F46" s="22">
        <f t="shared" si="9"/>
        <v>255.95577777777777</v>
      </c>
      <c r="G46" s="22">
        <f t="shared" si="9"/>
        <v>175.82249999999999</v>
      </c>
      <c r="H46" s="22">
        <f t="shared" si="9"/>
        <v>195.46491228070175</v>
      </c>
      <c r="I46" s="22">
        <f t="shared" si="9"/>
        <v>260.15094339622641</v>
      </c>
      <c r="J46" s="22">
        <f t="shared" si="9"/>
        <v>244.81162162162164</v>
      </c>
      <c r="K46" s="22">
        <v>332.67021276595744</v>
      </c>
      <c r="L46" s="22">
        <v>379.95625000000001</v>
      </c>
      <c r="M46" s="22">
        <v>306.15769230769234</v>
      </c>
      <c r="N46" s="23">
        <v>342.38285714285712</v>
      </c>
      <c r="O46" s="24">
        <f t="shared" si="9"/>
        <v>265.40514900662248</v>
      </c>
    </row>
    <row r="47" spans="2:16" ht="12.75" customHeight="1" x14ac:dyDescent="0.25">
      <c r="B47" s="29" t="s">
        <v>21</v>
      </c>
      <c r="C47" s="73">
        <f t="shared" ref="C47:E48" si="10">+C17/C32</f>
        <v>2144.5</v>
      </c>
      <c r="D47" s="22">
        <f t="shared" si="10"/>
        <v>685.5</v>
      </c>
      <c r="E47" s="22">
        <f t="shared" si="10"/>
        <v>2133.5500000000002</v>
      </c>
      <c r="F47" s="22">
        <v>0</v>
      </c>
      <c r="G47" s="22">
        <f t="shared" ref="G47:O47" si="11">+G17/G32</f>
        <v>305.86</v>
      </c>
      <c r="H47" s="22">
        <f t="shared" si="11"/>
        <v>1343.7249999999999</v>
      </c>
      <c r="I47" s="22">
        <f t="shared" si="11"/>
        <v>1377</v>
      </c>
      <c r="J47" s="22">
        <f t="shared" si="11"/>
        <v>1008.9</v>
      </c>
      <c r="K47" s="22">
        <v>0</v>
      </c>
      <c r="L47" s="22">
        <v>1768</v>
      </c>
      <c r="M47" s="22">
        <v>0</v>
      </c>
      <c r="N47" s="23">
        <v>1624.5</v>
      </c>
      <c r="O47" s="24">
        <f t="shared" si="11"/>
        <v>1261.5947368421055</v>
      </c>
    </row>
    <row r="48" spans="2:16" ht="12.75" customHeight="1" thickBot="1" x14ac:dyDescent="0.3">
      <c r="B48" s="79" t="s">
        <v>35</v>
      </c>
      <c r="C48" s="75">
        <f t="shared" si="10"/>
        <v>41.2</v>
      </c>
      <c r="D48" s="76">
        <f t="shared" si="10"/>
        <v>137.75</v>
      </c>
      <c r="E48" s="76">
        <f t="shared" si="10"/>
        <v>37.200000000000003</v>
      </c>
      <c r="F48" s="76">
        <f>+F18/F33</f>
        <v>41.2</v>
      </c>
      <c r="G48" s="76">
        <f t="shared" ref="G48:O48" si="12">+G18/G33</f>
        <v>119.95</v>
      </c>
      <c r="H48" s="76">
        <f t="shared" si="12"/>
        <v>138.1</v>
      </c>
      <c r="I48" s="76">
        <f t="shared" si="12"/>
        <v>39.9</v>
      </c>
      <c r="J48" s="76">
        <f t="shared" si="12"/>
        <v>221.62333333333333</v>
      </c>
      <c r="K48" s="76">
        <v>41.2</v>
      </c>
      <c r="L48" s="76">
        <v>39.9</v>
      </c>
      <c r="M48" s="76">
        <v>41.2</v>
      </c>
      <c r="N48" s="77">
        <v>39.9</v>
      </c>
      <c r="O48" s="78">
        <f t="shared" si="12"/>
        <v>104.59823529411767</v>
      </c>
    </row>
    <row r="49" spans="3:3" ht="22.5" customHeight="1" x14ac:dyDescent="0.25">
      <c r="C49" s="5"/>
    </row>
    <row r="50" spans="3:3" x14ac:dyDescent="0.25">
      <c r="C50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rok 2022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2022-09-30T10:01:49Z</dcterms:created>
  <dcterms:modified xsi:type="dcterms:W3CDTF">2023-02-07T06:56:39Z</dcterms:modified>
</cp:coreProperties>
</file>