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-SLIZIKOVA_K\AppData\Local\Microsoft\Windows\INetCache\Content.Outlook\O1KQZ7A2\"/>
    </mc:Choice>
  </mc:AlternateContent>
  <bookViews>
    <workbookView xWindow="0" yWindow="0" windowWidth="19620" windowHeight="10455" tabRatio="757"/>
  </bookViews>
  <sheets>
    <sheet name="počet vyplácaných dôchodkov" sheetId="1" r:id="rId1"/>
    <sheet name="počet dôchodcov" sheetId="7" r:id="rId2"/>
    <sheet name="priemerná výška" sheetId="2" r:id="rId3"/>
    <sheet name="novopriznané dôchodky" sheetId="3" r:id="rId4"/>
    <sheet name="výdavky na dôchodky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5" l="1"/>
  <c r="K17" i="3"/>
  <c r="M17" i="7"/>
  <c r="Q17" i="1"/>
  <c r="O17" i="1"/>
  <c r="M13" i="5" l="1"/>
  <c r="K16" i="3" l="1"/>
  <c r="M16" i="7"/>
  <c r="Q16" i="1"/>
  <c r="O16" i="1"/>
  <c r="L13" i="5" l="1"/>
  <c r="K15" i="3"/>
  <c r="M15" i="7"/>
  <c r="Q15" i="1"/>
  <c r="O15" i="1"/>
  <c r="K13" i="5" l="1"/>
  <c r="K14" i="3"/>
  <c r="M14" i="7"/>
  <c r="Q14" i="1"/>
  <c r="O14" i="1"/>
  <c r="J13" i="5" l="1"/>
  <c r="K13" i="3"/>
  <c r="M13" i="7"/>
  <c r="I13" i="5" l="1"/>
  <c r="K12" i="3"/>
  <c r="M12" i="7"/>
  <c r="Q12" i="1"/>
  <c r="O12" i="1"/>
  <c r="M11" i="7" l="1"/>
  <c r="M10" i="7"/>
  <c r="Q6" i="1"/>
  <c r="Q11" i="1"/>
  <c r="Q10" i="1"/>
  <c r="Q9" i="1"/>
  <c r="Q8" i="1"/>
  <c r="Q7" i="1"/>
  <c r="O11" i="1"/>
  <c r="O10" i="1"/>
  <c r="O9" i="1"/>
  <c r="O8" i="1"/>
  <c r="O7" i="1"/>
  <c r="O6" i="1"/>
  <c r="H13" i="5" l="1"/>
  <c r="K11" i="3" l="1"/>
  <c r="G13" i="5" l="1"/>
  <c r="K10" i="3"/>
  <c r="F13" i="5" l="1"/>
  <c r="K9" i="3"/>
  <c r="M9" i="7"/>
  <c r="E13" i="5" l="1"/>
  <c r="K8" i="3" l="1"/>
  <c r="M8" i="7"/>
  <c r="D13" i="5" l="1"/>
  <c r="C13" i="5"/>
  <c r="K7" i="3"/>
  <c r="M7" i="7" l="1"/>
  <c r="M6" i="7" l="1"/>
  <c r="K6" i="3" l="1"/>
</calcChain>
</file>

<file path=xl/sharedStrings.xml><?xml version="1.0" encoding="utf-8"?>
<sst xmlns="http://schemas.openxmlformats.org/spreadsheetml/2006/main" count="176" uniqueCount="59">
  <si>
    <t>dôchodky hradené štátom</t>
  </si>
  <si>
    <t>január</t>
  </si>
  <si>
    <t>do 70%</t>
  </si>
  <si>
    <t>nad 70%</t>
  </si>
  <si>
    <t>spolu</t>
  </si>
  <si>
    <t>invalidný z mladosti</t>
  </si>
  <si>
    <t>iný</t>
  </si>
  <si>
    <t>manželky</t>
  </si>
  <si>
    <t>sociálny</t>
  </si>
  <si>
    <t>úhrn</t>
  </si>
  <si>
    <t>starobný dôchodok</t>
  </si>
  <si>
    <t>predčasný starobný dôchodok</t>
  </si>
  <si>
    <t>invalidný dôchodok</t>
  </si>
  <si>
    <t>vdovecký dôchodok</t>
  </si>
  <si>
    <t>vdovský dôchodok</t>
  </si>
  <si>
    <t>sirotský dôchodok</t>
  </si>
  <si>
    <t>dôchodky vyplácané do cudziny</t>
  </si>
  <si>
    <t>Druh dávky/mesiac</t>
  </si>
  <si>
    <t xml:space="preserve">vdovecký dôchodok </t>
  </si>
  <si>
    <t>Celkom</t>
  </si>
  <si>
    <t xml:space="preserve">Poznámka: </t>
  </si>
  <si>
    <t>pri dôchodkoch vyplácaných do cudziny ide o priemernú výšku zo všetkých vyplácaných dôchodkov</t>
  </si>
  <si>
    <t>vdovský dôchodok sólo</t>
  </si>
  <si>
    <t>vdovecký dôchodok sólo</t>
  </si>
  <si>
    <t>sólo - samostatne vyplácaný dôchodok</t>
  </si>
  <si>
    <t xml:space="preserve">január </t>
  </si>
  <si>
    <t>Sociálna poisťovňa, ústredie</t>
  </si>
  <si>
    <t>Počet vyplácaných dôchodkov podľa druhu dôchodku v roku 2024</t>
  </si>
  <si>
    <t>rok 2024</t>
  </si>
  <si>
    <t>Počet dôchodcov v SR v roku 2024</t>
  </si>
  <si>
    <t>Priemerná výška vyplácaných sólo dôchodkov podľa druhu dôchodku v roku 2024 v eurách</t>
  </si>
  <si>
    <t>Počet novopriznaných dôchodkov podľa druhu dôchodku v roku 2024</t>
  </si>
  <si>
    <t>Výdavky na dôchodkové dávky podľa druhu dôchodku v roku 2024 v tis. eurách</t>
  </si>
  <si>
    <t>starobný dôchodok (vr. rodičovského)</t>
  </si>
  <si>
    <t xml:space="preserve"> z toho rodičovský dôchodok</t>
  </si>
  <si>
    <t>február</t>
  </si>
  <si>
    <t>január a február</t>
  </si>
  <si>
    <t>marec</t>
  </si>
  <si>
    <t>január až marec</t>
  </si>
  <si>
    <t>apríl</t>
  </si>
  <si>
    <t>január až apríl</t>
  </si>
  <si>
    <t>máj</t>
  </si>
  <si>
    <t>január až máj</t>
  </si>
  <si>
    <t>jún</t>
  </si>
  <si>
    <t>január až jún</t>
  </si>
  <si>
    <t>-</t>
  </si>
  <si>
    <t>júl</t>
  </si>
  <si>
    <t>január až júl</t>
  </si>
  <si>
    <t>august</t>
  </si>
  <si>
    <t>január až august</t>
  </si>
  <si>
    <t>september</t>
  </si>
  <si>
    <t>január až september</t>
  </si>
  <si>
    <t>október</t>
  </si>
  <si>
    <t>január až október</t>
  </si>
  <si>
    <t>november</t>
  </si>
  <si>
    <t>január až november</t>
  </si>
  <si>
    <t>13. dôchodok</t>
  </si>
  <si>
    <t>december</t>
  </si>
  <si>
    <t>január až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</si>
</sst>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 CE"/>
      <charset val="238"/>
    </font>
    <font>
      <sz val="10"/>
      <name val="Garamond"/>
      <family val="1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27">
    <xf numFmtId="0" fontId="0" fillId="0" borderId="0" xfId="0"/>
    <xf numFmtId="0" fontId="1" fillId="0" borderId="0" xfId="0" applyFont="1"/>
    <xf numFmtId="0" fontId="3" fillId="0" borderId="0" xfId="1" applyFont="1"/>
    <xf numFmtId="0" fontId="5" fillId="0" borderId="9" xfId="0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11" xfId="3" applyFont="1" applyFill="1" applyBorder="1" applyAlignment="1">
      <alignment horizontal="center" vertical="center" wrapText="1"/>
    </xf>
    <xf numFmtId="3" fontId="6" fillId="0" borderId="17" xfId="0" applyNumberFormat="1" applyFont="1" applyFill="1" applyBorder="1"/>
    <xf numFmtId="0" fontId="8" fillId="0" borderId="0" xfId="0" applyFont="1" applyFill="1" applyBorder="1"/>
    <xf numFmtId="0" fontId="7" fillId="2" borderId="11" xfId="0" applyFont="1" applyFill="1" applyBorder="1"/>
    <xf numFmtId="3" fontId="7" fillId="2" borderId="11" xfId="0" applyNumberFormat="1" applyFont="1" applyFill="1" applyBorder="1"/>
    <xf numFmtId="0" fontId="9" fillId="0" borderId="16" xfId="0" applyFont="1" applyFill="1" applyBorder="1"/>
    <xf numFmtId="0" fontId="7" fillId="0" borderId="1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0" fillId="0" borderId="0" xfId="0" applyFont="1" applyFill="1" applyBorder="1" applyAlignment="1"/>
    <xf numFmtId="0" fontId="4" fillId="0" borderId="17" xfId="0" applyFont="1" applyFill="1" applyBorder="1"/>
    <xf numFmtId="0" fontId="4" fillId="0" borderId="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3" fontId="4" fillId="0" borderId="22" xfId="0" applyNumberFormat="1" applyFont="1" applyBorder="1" applyAlignment="1">
      <alignment wrapText="1"/>
    </xf>
    <xf numFmtId="3" fontId="4" fillId="0" borderId="14" xfId="0" applyNumberFormat="1" applyFont="1" applyBorder="1" applyAlignment="1">
      <alignment wrapText="1"/>
    </xf>
    <xf numFmtId="3" fontId="4" fillId="0" borderId="23" xfId="0" applyNumberFormat="1" applyFont="1" applyBorder="1" applyAlignment="1">
      <alignment wrapText="1"/>
    </xf>
    <xf numFmtId="3" fontId="4" fillId="0" borderId="24" xfId="0" applyNumberFormat="1" applyFont="1" applyBorder="1" applyAlignment="1">
      <alignment wrapText="1"/>
    </xf>
    <xf numFmtId="3" fontId="4" fillId="0" borderId="12" xfId="0" applyNumberFormat="1" applyFont="1" applyBorder="1" applyAlignment="1">
      <alignment wrapText="1"/>
    </xf>
    <xf numFmtId="3" fontId="4" fillId="2" borderId="21" xfId="0" applyNumberFormat="1" applyFont="1" applyFill="1" applyBorder="1" applyAlignment="1">
      <alignment wrapText="1"/>
    </xf>
    <xf numFmtId="2" fontId="6" fillId="0" borderId="22" xfId="0" applyNumberFormat="1" applyFont="1" applyBorder="1" applyAlignment="1"/>
    <xf numFmtId="2" fontId="6" fillId="0" borderId="23" xfId="0" applyNumberFormat="1" applyFont="1" applyBorder="1" applyAlignment="1"/>
    <xf numFmtId="2" fontId="11" fillId="0" borderId="23" xfId="0" applyNumberFormat="1" applyFont="1" applyBorder="1" applyAlignment="1"/>
    <xf numFmtId="2" fontId="6" fillId="0" borderId="24" xfId="0" applyNumberFormat="1" applyFont="1" applyBorder="1" applyAlignment="1"/>
    <xf numFmtId="3" fontId="11" fillId="0" borderId="23" xfId="0" applyNumberFormat="1" applyFont="1" applyBorder="1" applyAlignment="1"/>
    <xf numFmtId="3" fontId="11" fillId="0" borderId="12" xfId="0" applyNumberFormat="1" applyFont="1" applyBorder="1" applyAlignment="1"/>
    <xf numFmtId="3" fontId="7" fillId="2" borderId="21" xfId="0" applyNumberFormat="1" applyFont="1" applyFill="1" applyBorder="1" applyAlignment="1">
      <alignment wrapText="1"/>
    </xf>
    <xf numFmtId="0" fontId="4" fillId="0" borderId="25" xfId="0" applyFont="1" applyBorder="1" applyAlignment="1">
      <alignment horizontal="center" wrapText="1"/>
    </xf>
    <xf numFmtId="3" fontId="4" fillId="0" borderId="26" xfId="0" applyNumberFormat="1" applyFont="1" applyBorder="1" applyAlignment="1">
      <alignment wrapText="1"/>
    </xf>
    <xf numFmtId="3" fontId="4" fillId="0" borderId="27" xfId="0" applyNumberFormat="1" applyFont="1" applyBorder="1" applyAlignment="1">
      <alignment wrapText="1"/>
    </xf>
    <xf numFmtId="3" fontId="4" fillId="0" borderId="11" xfId="0" applyNumberFormat="1" applyFont="1" applyBorder="1" applyAlignment="1">
      <alignment wrapText="1"/>
    </xf>
    <xf numFmtId="3" fontId="4" fillId="0" borderId="28" xfId="0" applyNumberFormat="1" applyFont="1" applyBorder="1" applyAlignment="1">
      <alignment wrapText="1"/>
    </xf>
    <xf numFmtId="3" fontId="4" fillId="0" borderId="29" xfId="0" applyNumberFormat="1" applyFont="1" applyBorder="1" applyAlignment="1">
      <alignment wrapText="1"/>
    </xf>
    <xf numFmtId="3" fontId="4" fillId="2" borderId="25" xfId="0" applyNumberFormat="1" applyFont="1" applyFill="1" applyBorder="1" applyAlignment="1">
      <alignment wrapText="1"/>
    </xf>
    <xf numFmtId="4" fontId="4" fillId="0" borderId="26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11" fillId="0" borderId="11" xfId="0" applyNumberFormat="1" applyFont="1" applyBorder="1" applyAlignment="1">
      <alignment horizontal="right"/>
    </xf>
    <xf numFmtId="4" fontId="4" fillId="0" borderId="28" xfId="0" applyNumberFormat="1" applyFont="1" applyBorder="1" applyAlignment="1">
      <alignment horizontal="right"/>
    </xf>
    <xf numFmtId="3" fontId="7" fillId="2" borderId="25" xfId="0" applyNumberFormat="1" applyFont="1" applyFill="1" applyBorder="1" applyAlignment="1">
      <alignment wrapText="1"/>
    </xf>
    <xf numFmtId="3" fontId="4" fillId="0" borderId="0" xfId="0" applyNumberFormat="1" applyFont="1" applyFill="1" applyBorder="1"/>
    <xf numFmtId="3" fontId="4" fillId="0" borderId="11" xfId="0" applyNumberFormat="1" applyFont="1" applyBorder="1" applyAlignment="1">
      <alignment horizontal="center" wrapText="1"/>
    </xf>
    <xf numFmtId="4" fontId="4" fillId="0" borderId="11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right" wrapText="1"/>
    </xf>
    <xf numFmtId="0" fontId="5" fillId="0" borderId="20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wrapText="1"/>
    </xf>
    <xf numFmtId="3" fontId="4" fillId="0" borderId="30" xfId="0" applyNumberFormat="1" applyFont="1" applyBorder="1" applyAlignment="1">
      <alignment wrapText="1"/>
    </xf>
    <xf numFmtId="3" fontId="11" fillId="0" borderId="19" xfId="0" applyNumberFormat="1" applyFont="1" applyBorder="1"/>
    <xf numFmtId="3" fontId="11" fillId="0" borderId="22" xfId="0" applyNumberFormat="1" applyFont="1" applyBorder="1" applyAlignment="1"/>
    <xf numFmtId="3" fontId="4" fillId="0" borderId="31" xfId="0" applyNumberFormat="1" applyFont="1" applyFill="1" applyBorder="1"/>
    <xf numFmtId="3" fontId="11" fillId="0" borderId="26" xfId="0" applyNumberFormat="1" applyFont="1" applyBorder="1"/>
    <xf numFmtId="3" fontId="11" fillId="0" borderId="30" xfId="0" applyNumberFormat="1" applyFont="1" applyBorder="1"/>
    <xf numFmtId="3" fontId="11" fillId="0" borderId="11" xfId="0" applyNumberFormat="1" applyFont="1" applyBorder="1"/>
    <xf numFmtId="3" fontId="11" fillId="0" borderId="28" xfId="0" applyNumberFormat="1" applyFont="1" applyBorder="1"/>
    <xf numFmtId="3" fontId="11" fillId="0" borderId="11" xfId="0" applyNumberFormat="1" applyFont="1" applyBorder="1" applyAlignment="1">
      <alignment horizontal="center" wrapText="1"/>
    </xf>
    <xf numFmtId="3" fontId="11" fillId="2" borderId="25" xfId="0" applyNumberFormat="1" applyFont="1" applyFill="1" applyBorder="1"/>
    <xf numFmtId="0" fontId="11" fillId="0" borderId="32" xfId="0" applyFont="1" applyBorder="1"/>
    <xf numFmtId="0" fontId="11" fillId="0" borderId="11" xfId="0" applyFont="1" applyBorder="1"/>
    <xf numFmtId="0" fontId="11" fillId="0" borderId="30" xfId="0" applyFont="1" applyBorder="1"/>
    <xf numFmtId="0" fontId="11" fillId="0" borderId="29" xfId="0" applyFont="1" applyBorder="1"/>
    <xf numFmtId="0" fontId="11" fillId="0" borderId="28" xfId="0" applyFont="1" applyBorder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11" fillId="0" borderId="32" xfId="0" applyNumberFormat="1" applyFont="1" applyBorder="1"/>
    <xf numFmtId="3" fontId="11" fillId="0" borderId="41" xfId="0" applyNumberFormat="1" applyFont="1" applyBorder="1"/>
    <xf numFmtId="3" fontId="11" fillId="0" borderId="42" xfId="0" applyNumberFormat="1" applyFont="1" applyBorder="1"/>
    <xf numFmtId="3" fontId="11" fillId="0" borderId="43" xfId="0" applyNumberFormat="1" applyFont="1" applyBorder="1"/>
    <xf numFmtId="3" fontId="11" fillId="0" borderId="33" xfId="0" applyNumberFormat="1" applyFont="1" applyBorder="1"/>
    <xf numFmtId="3" fontId="11" fillId="0" borderId="44" xfId="0" applyNumberFormat="1" applyFont="1" applyBorder="1"/>
    <xf numFmtId="3" fontId="4" fillId="0" borderId="43" xfId="0" applyNumberFormat="1" applyFont="1" applyBorder="1" applyAlignment="1">
      <alignment horizontal="center" wrapText="1"/>
    </xf>
    <xf numFmtId="3" fontId="4" fillId="2" borderId="35" xfId="0" applyNumberFormat="1" applyFont="1" applyFill="1" applyBorder="1" applyAlignment="1">
      <alignment wrapText="1"/>
    </xf>
    <xf numFmtId="3" fontId="11" fillId="0" borderId="36" xfId="0" applyNumberFormat="1" applyFont="1" applyBorder="1"/>
    <xf numFmtId="3" fontId="11" fillId="0" borderId="29" xfId="0" applyNumberFormat="1" applyFont="1" applyBorder="1"/>
    <xf numFmtId="3" fontId="11" fillId="0" borderId="43" xfId="0" applyNumberFormat="1" applyFont="1" applyBorder="1" applyAlignment="1">
      <alignment horizontal="center" wrapText="1"/>
    </xf>
    <xf numFmtId="2" fontId="4" fillId="0" borderId="38" xfId="0" applyNumberFormat="1" applyFont="1" applyBorder="1" applyAlignment="1">
      <alignment horizontal="right"/>
    </xf>
    <xf numFmtId="4" fontId="4" fillId="0" borderId="34" xfId="0" applyNumberFormat="1" applyFont="1" applyBorder="1" applyAlignment="1">
      <alignment horizontal="right"/>
    </xf>
    <xf numFmtId="0" fontId="11" fillId="0" borderId="34" xfId="0" applyFont="1" applyBorder="1"/>
    <xf numFmtId="4" fontId="11" fillId="0" borderId="41" xfId="0" applyNumberFormat="1" applyFont="1" applyBorder="1"/>
    <xf numFmtId="4" fontId="11" fillId="0" borderId="19" xfId="0" applyNumberFormat="1" applyFont="1" applyBorder="1"/>
    <xf numFmtId="4" fontId="11" fillId="0" borderId="43" xfId="0" applyNumberFormat="1" applyFont="1" applyBorder="1"/>
    <xf numFmtId="4" fontId="11" fillId="0" borderId="44" xfId="0" applyNumberFormat="1" applyFont="1" applyBorder="1"/>
    <xf numFmtId="4" fontId="11" fillId="0" borderId="36" xfId="0" applyNumberFormat="1" applyFont="1" applyBorder="1"/>
    <xf numFmtId="4" fontId="11" fillId="0" borderId="33" xfId="0" applyNumberFormat="1" applyFont="1" applyBorder="1"/>
    <xf numFmtId="3" fontId="7" fillId="2" borderId="35" xfId="0" applyNumberFormat="1" applyFont="1" applyFill="1" applyBorder="1" applyAlignment="1">
      <alignment wrapText="1"/>
    </xf>
    <xf numFmtId="3" fontId="11" fillId="0" borderId="45" xfId="0" applyNumberFormat="1" applyFont="1" applyBorder="1"/>
    <xf numFmtId="0" fontId="10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4" fillId="0" borderId="43" xfId="0" applyNumberFormat="1" applyFont="1" applyBorder="1" applyAlignment="1">
      <alignment horizontal="center"/>
    </xf>
  </cellXfs>
  <cellStyles count="4">
    <cellStyle name="Normálna" xfId="0" builtinId="0"/>
    <cellStyle name="Normálna 11" xfId="3"/>
    <cellStyle name="normálne_Hárok1" xfId="1"/>
    <cellStyle name="normálne_Výdavky ZFNP 2007 - do správ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/>
  </sheetViews>
  <sheetFormatPr defaultRowHeight="15" x14ac:dyDescent="0.25"/>
  <cols>
    <col min="1" max="1" width="4.5703125" customWidth="1"/>
    <col min="2" max="2" width="10.7109375" customWidth="1"/>
    <col min="3" max="3" width="10.140625" bestFit="1" customWidth="1"/>
    <col min="4" max="4" width="10.85546875" customWidth="1"/>
    <col min="5" max="10" width="9.28515625" bestFit="1" customWidth="1"/>
    <col min="11" max="14" width="8.42578125" customWidth="1"/>
    <col min="15" max="16" width="10.42578125" customWidth="1"/>
    <col min="17" max="17" width="11.7109375" customWidth="1"/>
  </cols>
  <sheetData>
    <row r="1" spans="1:17" x14ac:dyDescent="0.25">
      <c r="A1" s="16" t="s">
        <v>26</v>
      </c>
    </row>
    <row r="2" spans="1:17" ht="18.75" customHeight="1" x14ac:dyDescent="0.25">
      <c r="B2" s="98" t="s">
        <v>27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15.75" thickBot="1" x14ac:dyDescent="0.3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6.25" customHeight="1" thickBot="1" x14ac:dyDescent="0.3">
      <c r="B4" s="106" t="s">
        <v>28</v>
      </c>
      <c r="C4" s="108" t="s">
        <v>10</v>
      </c>
      <c r="D4" s="110" t="s">
        <v>11</v>
      </c>
      <c r="E4" s="103" t="s">
        <v>12</v>
      </c>
      <c r="F4" s="104"/>
      <c r="G4" s="105"/>
      <c r="H4" s="110" t="s">
        <v>14</v>
      </c>
      <c r="I4" s="110" t="s">
        <v>13</v>
      </c>
      <c r="J4" s="112" t="s">
        <v>15</v>
      </c>
      <c r="K4" s="114" t="s">
        <v>0</v>
      </c>
      <c r="L4" s="115"/>
      <c r="M4" s="115"/>
      <c r="N4" s="116"/>
      <c r="O4" s="101" t="s">
        <v>4</v>
      </c>
      <c r="P4" s="117" t="s">
        <v>16</v>
      </c>
      <c r="Q4" s="99" t="s">
        <v>9</v>
      </c>
    </row>
    <row r="5" spans="1:17" ht="36.75" customHeight="1" thickBot="1" x14ac:dyDescent="0.3">
      <c r="B5" s="107"/>
      <c r="C5" s="109"/>
      <c r="D5" s="111"/>
      <c r="E5" s="70" t="s">
        <v>2</v>
      </c>
      <c r="F5" s="70" t="s">
        <v>3</v>
      </c>
      <c r="G5" s="3" t="s">
        <v>4</v>
      </c>
      <c r="H5" s="111"/>
      <c r="I5" s="111"/>
      <c r="J5" s="113"/>
      <c r="K5" s="67" t="s">
        <v>5</v>
      </c>
      <c r="L5" s="68" t="s">
        <v>6</v>
      </c>
      <c r="M5" s="68" t="s">
        <v>7</v>
      </c>
      <c r="N5" s="69" t="s">
        <v>8</v>
      </c>
      <c r="O5" s="102"/>
      <c r="P5" s="118"/>
      <c r="Q5" s="100"/>
    </row>
    <row r="6" spans="1:17" ht="21" customHeight="1" x14ac:dyDescent="0.25">
      <c r="B6" s="20" t="s">
        <v>1</v>
      </c>
      <c r="C6" s="21">
        <v>1118247</v>
      </c>
      <c r="D6" s="22">
        <v>16667</v>
      </c>
      <c r="E6" s="23">
        <v>141446</v>
      </c>
      <c r="F6" s="23">
        <v>79092</v>
      </c>
      <c r="G6" s="23">
        <v>220538</v>
      </c>
      <c r="H6" s="23">
        <v>288325</v>
      </c>
      <c r="I6" s="23">
        <v>53083</v>
      </c>
      <c r="J6" s="24">
        <v>19604</v>
      </c>
      <c r="K6" s="21">
        <v>21835</v>
      </c>
      <c r="L6" s="23">
        <v>1</v>
      </c>
      <c r="M6" s="23">
        <v>93</v>
      </c>
      <c r="N6" s="24">
        <v>919</v>
      </c>
      <c r="O6" s="26">
        <f t="shared" ref="O6:O9" si="0">C6+D6+G6+H6+I6+J6+K6+L6+M6+N6</f>
        <v>1739312</v>
      </c>
      <c r="P6" s="51">
        <v>35901</v>
      </c>
      <c r="Q6" s="26">
        <f>C6+D6+G6+H6+I6+J6+K6+L6+M6+N6+P6</f>
        <v>1775213</v>
      </c>
    </row>
    <row r="7" spans="1:17" ht="21" customHeight="1" x14ac:dyDescent="0.25">
      <c r="B7" s="34" t="s">
        <v>35</v>
      </c>
      <c r="C7" s="35">
        <v>1113744</v>
      </c>
      <c r="D7" s="36">
        <v>23749</v>
      </c>
      <c r="E7" s="37">
        <v>141161</v>
      </c>
      <c r="F7" s="37">
        <v>79212</v>
      </c>
      <c r="G7" s="37">
        <v>220373</v>
      </c>
      <c r="H7" s="37">
        <v>286484</v>
      </c>
      <c r="I7" s="37">
        <v>52715</v>
      </c>
      <c r="J7" s="38">
        <v>20661</v>
      </c>
      <c r="K7" s="35">
        <v>22017</v>
      </c>
      <c r="L7" s="37">
        <v>1</v>
      </c>
      <c r="M7" s="37">
        <v>89</v>
      </c>
      <c r="N7" s="38">
        <v>905</v>
      </c>
      <c r="O7" s="40">
        <f t="shared" si="0"/>
        <v>1740738</v>
      </c>
      <c r="P7" s="52">
        <v>35970</v>
      </c>
      <c r="Q7" s="40">
        <f t="shared" ref="Q7:Q9" si="1">C7+D7+G7+H7+I7+J7+K7+L7+M7+N7+P7</f>
        <v>1776708</v>
      </c>
    </row>
    <row r="8" spans="1:17" ht="21" customHeight="1" x14ac:dyDescent="0.25">
      <c r="B8" s="34" t="s">
        <v>37</v>
      </c>
      <c r="C8" s="35">
        <v>1115298</v>
      </c>
      <c r="D8" s="36">
        <v>29102</v>
      </c>
      <c r="E8" s="37">
        <v>140069</v>
      </c>
      <c r="F8" s="37">
        <v>79203</v>
      </c>
      <c r="G8" s="37">
        <v>219272</v>
      </c>
      <c r="H8" s="37">
        <v>286744</v>
      </c>
      <c r="I8" s="37">
        <v>52905</v>
      </c>
      <c r="J8" s="38">
        <v>21074</v>
      </c>
      <c r="K8" s="35">
        <v>22112</v>
      </c>
      <c r="L8" s="37">
        <v>1</v>
      </c>
      <c r="M8" s="37">
        <v>88</v>
      </c>
      <c r="N8" s="38">
        <v>899</v>
      </c>
      <c r="O8" s="40">
        <f t="shared" si="0"/>
        <v>1747495</v>
      </c>
      <c r="P8" s="52">
        <v>36297</v>
      </c>
      <c r="Q8" s="40">
        <f t="shared" si="1"/>
        <v>1783792</v>
      </c>
    </row>
    <row r="9" spans="1:17" ht="21" customHeight="1" x14ac:dyDescent="0.25">
      <c r="B9" s="34" t="s">
        <v>39</v>
      </c>
      <c r="C9" s="35">
        <v>1115164</v>
      </c>
      <c r="D9" s="36">
        <v>35045</v>
      </c>
      <c r="E9" s="37">
        <v>138803</v>
      </c>
      <c r="F9" s="37">
        <v>79034</v>
      </c>
      <c r="G9" s="37">
        <v>217837</v>
      </c>
      <c r="H9" s="37">
        <v>286852</v>
      </c>
      <c r="I9" s="37">
        <v>52997</v>
      </c>
      <c r="J9" s="38">
        <v>20520</v>
      </c>
      <c r="K9" s="35">
        <v>22202</v>
      </c>
      <c r="L9" s="37">
        <v>1</v>
      </c>
      <c r="M9" s="37">
        <v>88</v>
      </c>
      <c r="N9" s="38">
        <v>895</v>
      </c>
      <c r="O9" s="40">
        <f t="shared" si="0"/>
        <v>1751601</v>
      </c>
      <c r="P9" s="52">
        <v>36514</v>
      </c>
      <c r="Q9" s="40">
        <f t="shared" si="1"/>
        <v>1788115</v>
      </c>
    </row>
    <row r="10" spans="1:17" ht="21" customHeight="1" x14ac:dyDescent="0.25">
      <c r="B10" s="34" t="s">
        <v>41</v>
      </c>
      <c r="C10" s="35">
        <v>1117144</v>
      </c>
      <c r="D10" s="36">
        <v>40258</v>
      </c>
      <c r="E10" s="37">
        <v>137522</v>
      </c>
      <c r="F10" s="37">
        <v>78765</v>
      </c>
      <c r="G10" s="37">
        <v>216287</v>
      </c>
      <c r="H10" s="37">
        <v>287454</v>
      </c>
      <c r="I10" s="37">
        <v>53272</v>
      </c>
      <c r="J10" s="38">
        <v>19748</v>
      </c>
      <c r="K10" s="35">
        <v>22301</v>
      </c>
      <c r="L10" s="47" t="s">
        <v>45</v>
      </c>
      <c r="M10" s="37">
        <v>86</v>
      </c>
      <c r="N10" s="38">
        <v>888</v>
      </c>
      <c r="O10" s="40">
        <f>C10+D10+G10+H10+I10+J10+K10+M10+N10</f>
        <v>1757438</v>
      </c>
      <c r="P10" s="52">
        <v>36734</v>
      </c>
      <c r="Q10" s="40">
        <f>C10+D10+G10+H10+I10+J10+K10+M10+N10+P10</f>
        <v>1794172</v>
      </c>
    </row>
    <row r="11" spans="1:17" ht="21" customHeight="1" x14ac:dyDescent="0.25">
      <c r="B11" s="34" t="s">
        <v>43</v>
      </c>
      <c r="C11" s="49">
        <v>1121502</v>
      </c>
      <c r="D11" s="36">
        <v>40869</v>
      </c>
      <c r="E11" s="37">
        <v>137827</v>
      </c>
      <c r="F11" s="37">
        <v>79104</v>
      </c>
      <c r="G11" s="37">
        <v>216931</v>
      </c>
      <c r="H11" s="37">
        <v>287936</v>
      </c>
      <c r="I11" s="37">
        <v>53509</v>
      </c>
      <c r="J11" s="38">
        <v>19818</v>
      </c>
      <c r="K11" s="35">
        <v>22550</v>
      </c>
      <c r="L11" s="47" t="s">
        <v>45</v>
      </c>
      <c r="M11" s="37">
        <v>85</v>
      </c>
      <c r="N11" s="38">
        <v>881</v>
      </c>
      <c r="O11" s="40">
        <f>C11+D11+G11+H11+I11+J11+K11+M11+N11</f>
        <v>1764081</v>
      </c>
      <c r="P11" s="52">
        <v>37025</v>
      </c>
      <c r="Q11" s="40">
        <f>C11+D11+G11+H11+I11+J11+K11+M11+N11+P11</f>
        <v>1801106</v>
      </c>
    </row>
    <row r="12" spans="1:17" ht="21" customHeight="1" x14ac:dyDescent="0.25">
      <c r="B12" s="34" t="s">
        <v>46</v>
      </c>
      <c r="C12" s="35">
        <v>1124218</v>
      </c>
      <c r="D12" s="36">
        <v>42149</v>
      </c>
      <c r="E12" s="37">
        <v>137989</v>
      </c>
      <c r="F12" s="37">
        <v>79332</v>
      </c>
      <c r="G12" s="37">
        <v>217321</v>
      </c>
      <c r="H12" s="37">
        <v>288139</v>
      </c>
      <c r="I12" s="37">
        <v>53699</v>
      </c>
      <c r="J12" s="38">
        <v>17202</v>
      </c>
      <c r="K12" s="35">
        <v>22710</v>
      </c>
      <c r="L12" s="47" t="s">
        <v>45</v>
      </c>
      <c r="M12" s="37">
        <v>85</v>
      </c>
      <c r="N12" s="38">
        <v>879</v>
      </c>
      <c r="O12" s="40">
        <f>C12+D12+G12+H12+I12+J12+K12+M12+N12</f>
        <v>1766402</v>
      </c>
      <c r="P12" s="52">
        <v>36998</v>
      </c>
      <c r="Q12" s="40">
        <f>C12+D12+G12+H12+I12+J12+K12+M12+N12+P12</f>
        <v>1803400</v>
      </c>
    </row>
    <row r="13" spans="1:17" ht="21" customHeight="1" x14ac:dyDescent="0.25">
      <c r="B13" s="34" t="s">
        <v>48</v>
      </c>
      <c r="C13" s="56">
        <v>1125907</v>
      </c>
      <c r="D13" s="57">
        <v>42741</v>
      </c>
      <c r="E13" s="58">
        <v>138020</v>
      </c>
      <c r="F13" s="58">
        <v>79368</v>
      </c>
      <c r="G13" s="57">
        <v>217388</v>
      </c>
      <c r="H13" s="58">
        <v>288015</v>
      </c>
      <c r="I13" s="57">
        <v>53737</v>
      </c>
      <c r="J13" s="59">
        <v>17261</v>
      </c>
      <c r="K13" s="76">
        <v>22852</v>
      </c>
      <c r="L13" s="60" t="s">
        <v>45</v>
      </c>
      <c r="M13" s="58">
        <v>84</v>
      </c>
      <c r="N13" s="59">
        <v>874</v>
      </c>
      <c r="O13" s="61">
        <v>1768859</v>
      </c>
      <c r="P13" s="57">
        <v>37368</v>
      </c>
      <c r="Q13" s="61">
        <v>1806227</v>
      </c>
    </row>
    <row r="14" spans="1:17" ht="21" customHeight="1" x14ac:dyDescent="0.25">
      <c r="B14" s="34" t="s">
        <v>50</v>
      </c>
      <c r="C14" s="35">
        <v>1127657</v>
      </c>
      <c r="D14" s="36">
        <v>41907</v>
      </c>
      <c r="E14" s="37">
        <v>138268</v>
      </c>
      <c r="F14" s="37">
        <v>79453</v>
      </c>
      <c r="G14" s="37">
        <v>217721</v>
      </c>
      <c r="H14" s="37">
        <v>288001</v>
      </c>
      <c r="I14" s="37">
        <v>53850</v>
      </c>
      <c r="J14" s="38">
        <v>17248</v>
      </c>
      <c r="K14" s="35">
        <v>22995</v>
      </c>
      <c r="L14" s="47" t="s">
        <v>45</v>
      </c>
      <c r="M14" s="37">
        <v>83</v>
      </c>
      <c r="N14" s="38">
        <v>868</v>
      </c>
      <c r="O14" s="40">
        <f>C14+D14+G14+H14+I14+J14+K14+M14+N14</f>
        <v>1770330</v>
      </c>
      <c r="P14" s="52">
        <v>37625</v>
      </c>
      <c r="Q14" s="40">
        <f>C14+D14+G14+H14+I14+J14+K14+M14+N14+P14</f>
        <v>1807955</v>
      </c>
    </row>
    <row r="15" spans="1:17" ht="21" customHeight="1" x14ac:dyDescent="0.25">
      <c r="B15" s="34" t="s">
        <v>52</v>
      </c>
      <c r="C15" s="35">
        <v>1129519</v>
      </c>
      <c r="D15" s="36">
        <v>40919</v>
      </c>
      <c r="E15" s="37">
        <v>138276</v>
      </c>
      <c r="F15" s="37">
        <v>79475</v>
      </c>
      <c r="G15" s="37">
        <v>217751</v>
      </c>
      <c r="H15" s="37">
        <v>288177</v>
      </c>
      <c r="I15" s="37">
        <v>53993</v>
      </c>
      <c r="J15" s="38">
        <v>17728</v>
      </c>
      <c r="K15" s="35">
        <v>23105</v>
      </c>
      <c r="L15" s="47" t="s">
        <v>45</v>
      </c>
      <c r="M15" s="37">
        <v>82</v>
      </c>
      <c r="N15" s="38">
        <v>866</v>
      </c>
      <c r="O15" s="40">
        <f t="shared" ref="O15:O17" si="2">C15+D15+G15+H15+I15+J15+K15+M15+N15</f>
        <v>1772140</v>
      </c>
      <c r="P15" s="52">
        <v>37782</v>
      </c>
      <c r="Q15" s="40">
        <f t="shared" ref="Q15:Q17" si="3">C15+D15+G15+H15+I15+J15+K15+M15+N15+P15</f>
        <v>1809922</v>
      </c>
    </row>
    <row r="16" spans="1:17" ht="21" customHeight="1" x14ac:dyDescent="0.25">
      <c r="B16" s="34" t="s">
        <v>54</v>
      </c>
      <c r="C16" s="35">
        <v>1133049</v>
      </c>
      <c r="D16" s="36">
        <v>39909</v>
      </c>
      <c r="E16" s="37">
        <v>138507</v>
      </c>
      <c r="F16" s="37">
        <v>79530</v>
      </c>
      <c r="G16" s="37">
        <v>218037</v>
      </c>
      <c r="H16" s="37">
        <v>288877</v>
      </c>
      <c r="I16" s="37">
        <v>54259</v>
      </c>
      <c r="J16" s="38">
        <v>18869</v>
      </c>
      <c r="K16" s="35">
        <v>23215</v>
      </c>
      <c r="L16" s="47" t="s">
        <v>45</v>
      </c>
      <c r="M16" s="37">
        <v>79</v>
      </c>
      <c r="N16" s="38">
        <v>866</v>
      </c>
      <c r="O16" s="40">
        <f t="shared" si="2"/>
        <v>1777160</v>
      </c>
      <c r="P16" s="52">
        <v>38082</v>
      </c>
      <c r="Q16" s="40">
        <f t="shared" si="3"/>
        <v>1815242</v>
      </c>
    </row>
    <row r="17" spans="2:17" ht="21" customHeight="1" thickBot="1" x14ac:dyDescent="0.3">
      <c r="B17" s="19" t="s">
        <v>57</v>
      </c>
      <c r="C17" s="77">
        <v>1134690</v>
      </c>
      <c r="D17" s="53">
        <v>39055</v>
      </c>
      <c r="E17" s="78">
        <v>138526</v>
      </c>
      <c r="F17" s="79">
        <v>79449</v>
      </c>
      <c r="G17" s="79">
        <v>217975</v>
      </c>
      <c r="H17" s="53">
        <v>289000</v>
      </c>
      <c r="I17" s="79">
        <v>54352</v>
      </c>
      <c r="J17" s="80">
        <v>20023</v>
      </c>
      <c r="K17" s="77">
        <v>23329</v>
      </c>
      <c r="L17" s="82" t="s">
        <v>45</v>
      </c>
      <c r="M17" s="53">
        <v>78</v>
      </c>
      <c r="N17" s="81">
        <v>865</v>
      </c>
      <c r="O17" s="83">
        <f t="shared" si="2"/>
        <v>1779367</v>
      </c>
      <c r="P17" s="53">
        <v>38549</v>
      </c>
      <c r="Q17" s="83">
        <f t="shared" si="3"/>
        <v>1817916</v>
      </c>
    </row>
  </sheetData>
  <mergeCells count="12">
    <mergeCell ref="B2:Q2"/>
    <mergeCell ref="Q4:Q5"/>
    <mergeCell ref="O4:O5"/>
    <mergeCell ref="E4:G4"/>
    <mergeCell ref="B4:B5"/>
    <mergeCell ref="C4:C5"/>
    <mergeCell ref="D4:D5"/>
    <mergeCell ref="H4:H5"/>
    <mergeCell ref="I4:I5"/>
    <mergeCell ref="J4:J5"/>
    <mergeCell ref="K4:N4"/>
    <mergeCell ref="P4:P5"/>
  </mergeCell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/>
  </sheetViews>
  <sheetFormatPr defaultRowHeight="15" x14ac:dyDescent="0.25"/>
  <cols>
    <col min="1" max="1" width="4.5703125" customWidth="1"/>
    <col min="2" max="2" width="10.7109375" customWidth="1"/>
    <col min="3" max="3" width="10.140625" bestFit="1" customWidth="1"/>
    <col min="4" max="4" width="10.85546875" customWidth="1"/>
    <col min="5" max="8" width="9.28515625" bestFit="1" customWidth="1"/>
    <col min="9" max="12" width="8.42578125" customWidth="1"/>
    <col min="13" max="13" width="11.85546875" customWidth="1"/>
  </cols>
  <sheetData>
    <row r="1" spans="1:13" x14ac:dyDescent="0.25">
      <c r="A1" s="16" t="s">
        <v>26</v>
      </c>
    </row>
    <row r="2" spans="1:13" ht="18.75" customHeight="1" x14ac:dyDescent="0.25">
      <c r="B2" s="98" t="s">
        <v>29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ht="15.75" thickBot="1" x14ac:dyDescent="0.3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6.25" customHeight="1" thickBot="1" x14ac:dyDescent="0.3">
      <c r="B4" s="106" t="s">
        <v>28</v>
      </c>
      <c r="C4" s="108" t="s">
        <v>10</v>
      </c>
      <c r="D4" s="110" t="s">
        <v>11</v>
      </c>
      <c r="E4" s="110" t="s">
        <v>12</v>
      </c>
      <c r="F4" s="110" t="s">
        <v>22</v>
      </c>
      <c r="G4" s="110" t="s">
        <v>23</v>
      </c>
      <c r="H4" s="112" t="s">
        <v>15</v>
      </c>
      <c r="I4" s="115" t="s">
        <v>0</v>
      </c>
      <c r="J4" s="115"/>
      <c r="K4" s="115"/>
      <c r="L4" s="115"/>
      <c r="M4" s="101" t="s">
        <v>4</v>
      </c>
    </row>
    <row r="5" spans="1:13" ht="36.75" customHeight="1" thickBot="1" x14ac:dyDescent="0.3">
      <c r="B5" s="107"/>
      <c r="C5" s="109"/>
      <c r="D5" s="111"/>
      <c r="E5" s="111"/>
      <c r="F5" s="111"/>
      <c r="G5" s="111"/>
      <c r="H5" s="113"/>
      <c r="I5" s="50" t="s">
        <v>5</v>
      </c>
      <c r="J5" s="68" t="s">
        <v>6</v>
      </c>
      <c r="K5" s="68" t="s">
        <v>7</v>
      </c>
      <c r="L5" s="70" t="s">
        <v>8</v>
      </c>
      <c r="M5" s="102"/>
    </row>
    <row r="6" spans="1:13" ht="21" customHeight="1" x14ac:dyDescent="0.25">
      <c r="B6" s="20" t="s">
        <v>1</v>
      </c>
      <c r="C6" s="21">
        <v>1118247</v>
      </c>
      <c r="D6" s="22">
        <v>16667</v>
      </c>
      <c r="E6" s="23">
        <v>220538</v>
      </c>
      <c r="F6" s="22">
        <v>25870</v>
      </c>
      <c r="G6" s="23">
        <v>5568</v>
      </c>
      <c r="H6" s="24">
        <v>19604</v>
      </c>
      <c r="I6" s="22">
        <v>21835</v>
      </c>
      <c r="J6" s="23">
        <v>1</v>
      </c>
      <c r="K6" s="23">
        <v>93</v>
      </c>
      <c r="L6" s="25">
        <v>919</v>
      </c>
      <c r="M6" s="26">
        <f t="shared" ref="M6" si="0">C6+D6+E6+F6+G6+H6+I6+J6+K6+L6</f>
        <v>1429342</v>
      </c>
    </row>
    <row r="7" spans="1:13" ht="21" customHeight="1" x14ac:dyDescent="0.25">
      <c r="B7" s="34" t="s">
        <v>35</v>
      </c>
      <c r="C7" s="35">
        <v>1113744</v>
      </c>
      <c r="D7" s="36">
        <v>23749</v>
      </c>
      <c r="E7" s="37">
        <v>220373</v>
      </c>
      <c r="F7" s="36">
        <v>25647</v>
      </c>
      <c r="G7" s="37">
        <v>5535</v>
      </c>
      <c r="H7" s="38">
        <v>20661</v>
      </c>
      <c r="I7" s="36">
        <v>22017</v>
      </c>
      <c r="J7" s="37">
        <v>1</v>
      </c>
      <c r="K7" s="37">
        <v>89</v>
      </c>
      <c r="L7" s="39">
        <v>905</v>
      </c>
      <c r="M7" s="40">
        <f t="shared" ref="M7" si="1">C7+D7+E7+F7+G7+H7+I7+J7+K7+L7</f>
        <v>1432721</v>
      </c>
    </row>
    <row r="8" spans="1:13" ht="21" customHeight="1" x14ac:dyDescent="0.25">
      <c r="B8" s="34" t="s">
        <v>37</v>
      </c>
      <c r="C8" s="35">
        <v>1115298</v>
      </c>
      <c r="D8" s="36">
        <v>29102</v>
      </c>
      <c r="E8" s="37">
        <v>219272</v>
      </c>
      <c r="F8" s="36">
        <v>25519</v>
      </c>
      <c r="G8" s="37">
        <v>5511</v>
      </c>
      <c r="H8" s="38">
        <v>21074</v>
      </c>
      <c r="I8" s="36">
        <v>22112</v>
      </c>
      <c r="J8" s="37">
        <v>1</v>
      </c>
      <c r="K8" s="37">
        <v>88</v>
      </c>
      <c r="L8" s="39">
        <v>899</v>
      </c>
      <c r="M8" s="40">
        <f t="shared" ref="M8" si="2">C8+D8+E8+F8+G8+H8+I8+J8+K8+L8</f>
        <v>1438876</v>
      </c>
    </row>
    <row r="9" spans="1:13" ht="21" customHeight="1" x14ac:dyDescent="0.25">
      <c r="B9" s="34" t="s">
        <v>39</v>
      </c>
      <c r="C9" s="35">
        <v>1115164</v>
      </c>
      <c r="D9" s="36">
        <v>35045</v>
      </c>
      <c r="E9" s="37">
        <v>217837</v>
      </c>
      <c r="F9" s="36">
        <v>25317</v>
      </c>
      <c r="G9" s="37">
        <v>5448</v>
      </c>
      <c r="H9" s="38">
        <v>20520</v>
      </c>
      <c r="I9" s="36">
        <v>22202</v>
      </c>
      <c r="J9" s="37">
        <v>1</v>
      </c>
      <c r="K9" s="37">
        <v>88</v>
      </c>
      <c r="L9" s="39">
        <v>895</v>
      </c>
      <c r="M9" s="40">
        <f t="shared" ref="M9" si="3">C9+D9+E9+F9+G9+H9+I9+J9+K9+L9</f>
        <v>1442517</v>
      </c>
    </row>
    <row r="10" spans="1:13" ht="21" customHeight="1" x14ac:dyDescent="0.25">
      <c r="B10" s="34" t="s">
        <v>41</v>
      </c>
      <c r="C10" s="35">
        <v>1117144</v>
      </c>
      <c r="D10" s="36">
        <v>40258</v>
      </c>
      <c r="E10" s="37">
        <v>216287</v>
      </c>
      <c r="F10" s="36">
        <v>25163</v>
      </c>
      <c r="G10" s="37">
        <v>5388</v>
      </c>
      <c r="H10" s="38">
        <v>19748</v>
      </c>
      <c r="I10" s="36">
        <v>22301</v>
      </c>
      <c r="J10" s="47" t="s">
        <v>45</v>
      </c>
      <c r="K10" s="37">
        <v>86</v>
      </c>
      <c r="L10" s="39">
        <v>888</v>
      </c>
      <c r="M10" s="40">
        <f t="shared" ref="M10:M15" si="4">C10+D10+E10+F10+G10+H10+I10+K10+L10</f>
        <v>1447263</v>
      </c>
    </row>
    <row r="11" spans="1:13" ht="21" customHeight="1" x14ac:dyDescent="0.25">
      <c r="B11" s="34" t="s">
        <v>43</v>
      </c>
      <c r="C11" s="35">
        <v>1121502</v>
      </c>
      <c r="D11" s="36">
        <v>40869</v>
      </c>
      <c r="E11" s="37">
        <v>216931</v>
      </c>
      <c r="F11" s="36">
        <v>24903</v>
      </c>
      <c r="G11" s="37">
        <v>5385</v>
      </c>
      <c r="H11" s="38">
        <v>19818</v>
      </c>
      <c r="I11" s="36">
        <v>22550</v>
      </c>
      <c r="J11" s="47" t="s">
        <v>45</v>
      </c>
      <c r="K11" s="37">
        <v>85</v>
      </c>
      <c r="L11" s="39">
        <v>881</v>
      </c>
      <c r="M11" s="40">
        <f t="shared" si="4"/>
        <v>1452924</v>
      </c>
    </row>
    <row r="12" spans="1:13" ht="21" customHeight="1" x14ac:dyDescent="0.25">
      <c r="B12" s="34" t="s">
        <v>46</v>
      </c>
      <c r="C12" s="35">
        <v>1124218</v>
      </c>
      <c r="D12" s="36">
        <v>42149</v>
      </c>
      <c r="E12" s="37">
        <v>217321</v>
      </c>
      <c r="F12" s="36">
        <v>24713</v>
      </c>
      <c r="G12" s="37">
        <v>5384</v>
      </c>
      <c r="H12" s="38">
        <v>17202</v>
      </c>
      <c r="I12" s="36">
        <v>22710</v>
      </c>
      <c r="J12" s="47" t="s">
        <v>45</v>
      </c>
      <c r="K12" s="37">
        <v>85</v>
      </c>
      <c r="L12" s="39">
        <v>879</v>
      </c>
      <c r="M12" s="40">
        <f t="shared" si="4"/>
        <v>1454661</v>
      </c>
    </row>
    <row r="13" spans="1:13" ht="21" customHeight="1" x14ac:dyDescent="0.25">
      <c r="B13" s="34" t="s">
        <v>48</v>
      </c>
      <c r="C13" s="76">
        <v>1125907</v>
      </c>
      <c r="D13" s="58">
        <v>42741</v>
      </c>
      <c r="E13" s="58">
        <v>217388</v>
      </c>
      <c r="F13" s="58">
        <v>24555</v>
      </c>
      <c r="G13" s="58">
        <v>5335</v>
      </c>
      <c r="H13" s="59">
        <v>17261</v>
      </c>
      <c r="I13" s="57">
        <v>22852</v>
      </c>
      <c r="J13" s="60" t="s">
        <v>45</v>
      </c>
      <c r="K13" s="58">
        <v>84</v>
      </c>
      <c r="L13" s="85">
        <v>874</v>
      </c>
      <c r="M13" s="40">
        <f t="shared" si="4"/>
        <v>1456997</v>
      </c>
    </row>
    <row r="14" spans="1:13" ht="21" customHeight="1" x14ac:dyDescent="0.25">
      <c r="B14" s="34" t="s">
        <v>50</v>
      </c>
      <c r="C14" s="76">
        <v>1127657</v>
      </c>
      <c r="D14" s="58">
        <v>41907</v>
      </c>
      <c r="E14" s="58">
        <v>217721</v>
      </c>
      <c r="F14" s="58">
        <v>24403</v>
      </c>
      <c r="G14" s="58">
        <v>5312</v>
      </c>
      <c r="H14" s="59">
        <v>17248</v>
      </c>
      <c r="I14" s="57">
        <v>22995</v>
      </c>
      <c r="J14" s="60" t="s">
        <v>45</v>
      </c>
      <c r="K14" s="58">
        <v>83</v>
      </c>
      <c r="L14" s="85">
        <v>868</v>
      </c>
      <c r="M14" s="40">
        <f t="shared" si="4"/>
        <v>1458194</v>
      </c>
    </row>
    <row r="15" spans="1:13" ht="21" customHeight="1" x14ac:dyDescent="0.25">
      <c r="B15" s="34" t="s">
        <v>52</v>
      </c>
      <c r="C15" s="76">
        <v>1129519</v>
      </c>
      <c r="D15" s="58">
        <v>40919</v>
      </c>
      <c r="E15" s="58">
        <v>217751</v>
      </c>
      <c r="F15" s="58">
        <v>24360</v>
      </c>
      <c r="G15" s="58">
        <v>5303</v>
      </c>
      <c r="H15" s="59">
        <v>17728</v>
      </c>
      <c r="I15" s="57">
        <v>23105</v>
      </c>
      <c r="J15" s="60" t="s">
        <v>45</v>
      </c>
      <c r="K15" s="58">
        <v>82</v>
      </c>
      <c r="L15" s="85">
        <v>866</v>
      </c>
      <c r="M15" s="40">
        <f t="shared" si="4"/>
        <v>1459633</v>
      </c>
    </row>
    <row r="16" spans="1:13" ht="21" customHeight="1" x14ac:dyDescent="0.25">
      <c r="B16" s="34" t="s">
        <v>54</v>
      </c>
      <c r="C16" s="76">
        <v>1133049</v>
      </c>
      <c r="D16" s="58">
        <v>39909</v>
      </c>
      <c r="E16" s="58">
        <v>218037</v>
      </c>
      <c r="F16" s="58">
        <v>24366</v>
      </c>
      <c r="G16" s="58">
        <v>5322</v>
      </c>
      <c r="H16" s="59">
        <v>18869</v>
      </c>
      <c r="I16" s="57">
        <v>23215</v>
      </c>
      <c r="J16" s="60" t="s">
        <v>45</v>
      </c>
      <c r="K16" s="58">
        <v>79</v>
      </c>
      <c r="L16" s="85">
        <v>866</v>
      </c>
      <c r="M16" s="40">
        <f t="shared" ref="M16:M17" si="5">C16+D16+E16+F16+G16+H16+I16+K16+L16</f>
        <v>1463712</v>
      </c>
    </row>
    <row r="17" spans="2:13" ht="21" customHeight="1" thickBot="1" x14ac:dyDescent="0.3">
      <c r="B17" s="19" t="s">
        <v>57</v>
      </c>
      <c r="C17" s="84">
        <v>1134690</v>
      </c>
      <c r="D17" s="78">
        <v>39055</v>
      </c>
      <c r="E17" s="78">
        <v>217975</v>
      </c>
      <c r="F17" s="78">
        <v>24354</v>
      </c>
      <c r="G17" s="78">
        <v>5333</v>
      </c>
      <c r="H17" s="81">
        <v>20023</v>
      </c>
      <c r="I17" s="53">
        <v>23329</v>
      </c>
      <c r="J17" s="86" t="s">
        <v>45</v>
      </c>
      <c r="K17" s="79">
        <v>78</v>
      </c>
      <c r="L17" s="53">
        <v>865</v>
      </c>
      <c r="M17" s="83">
        <f t="shared" si="5"/>
        <v>1465702</v>
      </c>
    </row>
    <row r="19" spans="2:13" x14ac:dyDescent="0.25">
      <c r="B19" s="14" t="s">
        <v>20</v>
      </c>
    </row>
    <row r="20" spans="2:13" x14ac:dyDescent="0.25">
      <c r="B20" s="13" t="s">
        <v>24</v>
      </c>
    </row>
  </sheetData>
  <mergeCells count="10">
    <mergeCell ref="E4:E5"/>
    <mergeCell ref="B2:M2"/>
    <mergeCell ref="B4:B5"/>
    <mergeCell ref="C4:C5"/>
    <mergeCell ref="D4:D5"/>
    <mergeCell ref="F4:F5"/>
    <mergeCell ref="G4:G5"/>
    <mergeCell ref="H4:H5"/>
    <mergeCell ref="I4:L4"/>
    <mergeCell ref="M4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/>
  </sheetViews>
  <sheetFormatPr defaultRowHeight="15" x14ac:dyDescent="0.25"/>
  <cols>
    <col min="1" max="1" width="4.7109375" customWidth="1"/>
    <col min="2" max="2" width="10.42578125" customWidth="1"/>
    <col min="3" max="3" width="11" customWidth="1"/>
    <col min="4" max="4" width="11.28515625" customWidth="1"/>
    <col min="15" max="15" width="9.7109375" customWidth="1"/>
  </cols>
  <sheetData>
    <row r="1" spans="1:15" x14ac:dyDescent="0.25">
      <c r="A1" s="16" t="s">
        <v>26</v>
      </c>
    </row>
    <row r="2" spans="1:15" ht="18.75" customHeight="1" x14ac:dyDescent="0.25">
      <c r="B2" s="98" t="s">
        <v>30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5.75" thickBot="1" x14ac:dyDescent="0.3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.75" thickBot="1" x14ac:dyDescent="0.3">
      <c r="B4" s="106" t="s">
        <v>28</v>
      </c>
      <c r="C4" s="108" t="s">
        <v>10</v>
      </c>
      <c r="D4" s="110" t="s">
        <v>11</v>
      </c>
      <c r="E4" s="103" t="s">
        <v>12</v>
      </c>
      <c r="F4" s="104"/>
      <c r="G4" s="105"/>
      <c r="H4" s="110" t="s">
        <v>14</v>
      </c>
      <c r="I4" s="110" t="s">
        <v>13</v>
      </c>
      <c r="J4" s="112" t="s">
        <v>15</v>
      </c>
      <c r="K4" s="119" t="s">
        <v>0</v>
      </c>
      <c r="L4" s="120"/>
      <c r="M4" s="120"/>
      <c r="N4" s="121"/>
      <c r="O4" s="122" t="s">
        <v>16</v>
      </c>
    </row>
    <row r="5" spans="1:15" ht="36.75" thickBot="1" x14ac:dyDescent="0.3">
      <c r="B5" s="107"/>
      <c r="C5" s="109"/>
      <c r="D5" s="111"/>
      <c r="E5" s="75" t="s">
        <v>2</v>
      </c>
      <c r="F5" s="75" t="s">
        <v>3</v>
      </c>
      <c r="G5" s="3" t="s">
        <v>4</v>
      </c>
      <c r="H5" s="111"/>
      <c r="I5" s="111"/>
      <c r="J5" s="113"/>
      <c r="K5" s="72" t="s">
        <v>5</v>
      </c>
      <c r="L5" s="73" t="s">
        <v>6</v>
      </c>
      <c r="M5" s="73" t="s">
        <v>7</v>
      </c>
      <c r="N5" s="74" t="s">
        <v>8</v>
      </c>
      <c r="O5" s="123"/>
    </row>
    <row r="6" spans="1:15" ht="21" customHeight="1" x14ac:dyDescent="0.25">
      <c r="B6" s="20" t="s">
        <v>1</v>
      </c>
      <c r="C6" s="27">
        <v>670.96</v>
      </c>
      <c r="D6" s="28">
        <v>735.13</v>
      </c>
      <c r="E6" s="28">
        <v>300.76</v>
      </c>
      <c r="F6" s="28">
        <v>545.52</v>
      </c>
      <c r="G6" s="28">
        <v>388.6</v>
      </c>
      <c r="H6" s="29">
        <v>373.51</v>
      </c>
      <c r="I6" s="29">
        <v>308.31</v>
      </c>
      <c r="J6" s="30">
        <v>202.73</v>
      </c>
      <c r="K6" s="27">
        <v>402.41</v>
      </c>
      <c r="L6" s="28">
        <v>2.9</v>
      </c>
      <c r="M6" s="28">
        <v>19</v>
      </c>
      <c r="N6" s="30">
        <v>351.31</v>
      </c>
      <c r="O6" s="87">
        <v>244.47</v>
      </c>
    </row>
    <row r="7" spans="1:15" ht="21" customHeight="1" x14ac:dyDescent="0.25">
      <c r="B7" s="34" t="s">
        <v>35</v>
      </c>
      <c r="C7" s="41">
        <v>672.52</v>
      </c>
      <c r="D7" s="42">
        <v>749.45</v>
      </c>
      <c r="E7" s="42">
        <v>301.61</v>
      </c>
      <c r="F7" s="42">
        <v>547.66</v>
      </c>
      <c r="G7" s="42">
        <v>390.12</v>
      </c>
      <c r="H7" s="43">
        <v>374.12</v>
      </c>
      <c r="I7" s="43">
        <v>309.19</v>
      </c>
      <c r="J7" s="44">
        <v>204.72</v>
      </c>
      <c r="K7" s="41">
        <v>403.53</v>
      </c>
      <c r="L7" s="42">
        <v>2.9</v>
      </c>
      <c r="M7" s="42">
        <v>19</v>
      </c>
      <c r="N7" s="44">
        <v>351.59</v>
      </c>
      <c r="O7" s="88">
        <v>244.45</v>
      </c>
    </row>
    <row r="8" spans="1:15" ht="21" customHeight="1" x14ac:dyDescent="0.25">
      <c r="B8" s="34" t="s">
        <v>37</v>
      </c>
      <c r="C8" s="41">
        <v>673.11</v>
      </c>
      <c r="D8" s="42">
        <v>756.02</v>
      </c>
      <c r="E8" s="42">
        <v>301.87</v>
      </c>
      <c r="F8" s="42">
        <v>548.65</v>
      </c>
      <c r="G8" s="42">
        <v>391.09</v>
      </c>
      <c r="H8" s="43">
        <v>373.85</v>
      </c>
      <c r="I8" s="43">
        <v>309.25</v>
      </c>
      <c r="J8" s="44">
        <v>205.08</v>
      </c>
      <c r="K8" s="41">
        <v>404.71</v>
      </c>
      <c r="L8" s="42">
        <v>2.9</v>
      </c>
      <c r="M8" s="42">
        <v>19</v>
      </c>
      <c r="N8" s="44">
        <v>351.81</v>
      </c>
      <c r="O8" s="88">
        <v>244.29</v>
      </c>
    </row>
    <row r="9" spans="1:15" ht="21" customHeight="1" x14ac:dyDescent="0.25">
      <c r="B9" s="34" t="s">
        <v>39</v>
      </c>
      <c r="C9" s="41">
        <v>674.84</v>
      </c>
      <c r="D9" s="42">
        <v>758.39</v>
      </c>
      <c r="E9" s="42">
        <v>302.27</v>
      </c>
      <c r="F9" s="42">
        <v>549.58000000000004</v>
      </c>
      <c r="G9" s="42">
        <v>392.08</v>
      </c>
      <c r="H9" s="43">
        <v>373.67</v>
      </c>
      <c r="I9" s="43">
        <v>309.83999999999997</v>
      </c>
      <c r="J9" s="44">
        <v>203.59</v>
      </c>
      <c r="K9" s="41">
        <v>405.74</v>
      </c>
      <c r="L9" s="42">
        <v>2.9</v>
      </c>
      <c r="M9" s="42">
        <v>19</v>
      </c>
      <c r="N9" s="44">
        <v>351.81</v>
      </c>
      <c r="O9" s="88">
        <v>244.42</v>
      </c>
    </row>
    <row r="10" spans="1:15" ht="21" customHeight="1" x14ac:dyDescent="0.25">
      <c r="B10" s="34" t="s">
        <v>41</v>
      </c>
      <c r="C10" s="41">
        <v>675.87</v>
      </c>
      <c r="D10" s="42">
        <v>756.9</v>
      </c>
      <c r="E10" s="42">
        <v>302.54000000000002</v>
      </c>
      <c r="F10" s="42">
        <v>550.29</v>
      </c>
      <c r="G10" s="42">
        <v>392.84</v>
      </c>
      <c r="H10" s="43">
        <v>373.81</v>
      </c>
      <c r="I10" s="43">
        <v>309.63</v>
      </c>
      <c r="J10" s="44">
        <v>201.76</v>
      </c>
      <c r="K10" s="41">
        <v>406.56</v>
      </c>
      <c r="L10" s="48" t="s">
        <v>45</v>
      </c>
      <c r="M10" s="42">
        <v>19</v>
      </c>
      <c r="N10" s="44">
        <v>351.81</v>
      </c>
      <c r="O10" s="88">
        <v>244.73</v>
      </c>
    </row>
    <row r="11" spans="1:15" ht="21" customHeight="1" x14ac:dyDescent="0.25">
      <c r="B11" s="34" t="s">
        <v>43</v>
      </c>
      <c r="C11" s="41">
        <v>677.98</v>
      </c>
      <c r="D11" s="42">
        <v>753.4</v>
      </c>
      <c r="E11" s="42">
        <v>303.99</v>
      </c>
      <c r="F11" s="42">
        <v>552.33000000000004</v>
      </c>
      <c r="G11" s="42">
        <v>394.62</v>
      </c>
      <c r="H11" s="43">
        <v>373.92</v>
      </c>
      <c r="I11" s="43">
        <v>310.06</v>
      </c>
      <c r="J11" s="44">
        <v>201.99</v>
      </c>
      <c r="K11" s="41">
        <v>408.02</v>
      </c>
      <c r="L11" s="48" t="s">
        <v>45</v>
      </c>
      <c r="M11" s="42">
        <v>19</v>
      </c>
      <c r="N11" s="44">
        <v>351.82</v>
      </c>
      <c r="O11" s="88">
        <v>245.26</v>
      </c>
    </row>
    <row r="12" spans="1:15" ht="21" customHeight="1" x14ac:dyDescent="0.25">
      <c r="B12" s="34" t="s">
        <v>46</v>
      </c>
      <c r="C12" s="41">
        <v>678.64</v>
      </c>
      <c r="D12" s="42">
        <v>747.48</v>
      </c>
      <c r="E12" s="42">
        <v>304.89999999999998</v>
      </c>
      <c r="F12" s="42">
        <v>553.65</v>
      </c>
      <c r="G12" s="42">
        <v>395.79</v>
      </c>
      <c r="H12" s="43">
        <v>374.29</v>
      </c>
      <c r="I12" s="43">
        <v>310.24</v>
      </c>
      <c r="J12" s="44">
        <v>200.58</v>
      </c>
      <c r="K12" s="41">
        <v>409.16</v>
      </c>
      <c r="L12" s="48" t="s">
        <v>45</v>
      </c>
      <c r="M12" s="42">
        <v>19</v>
      </c>
      <c r="N12" s="44">
        <v>351.84</v>
      </c>
      <c r="O12" s="88">
        <v>246.08</v>
      </c>
    </row>
    <row r="13" spans="1:15" ht="21" customHeight="1" x14ac:dyDescent="0.25">
      <c r="B13" s="34" t="s">
        <v>48</v>
      </c>
      <c r="C13" s="62">
        <v>679.32</v>
      </c>
      <c r="D13" s="63">
        <v>742.2</v>
      </c>
      <c r="E13" s="63">
        <v>305.81</v>
      </c>
      <c r="F13" s="63">
        <v>554.73</v>
      </c>
      <c r="G13" s="64">
        <v>396.76</v>
      </c>
      <c r="H13" s="63">
        <v>374.34</v>
      </c>
      <c r="I13" s="65">
        <v>310.36</v>
      </c>
      <c r="J13" s="66">
        <v>200.63</v>
      </c>
      <c r="K13" s="62">
        <v>410.28</v>
      </c>
      <c r="L13" s="48" t="s">
        <v>45</v>
      </c>
      <c r="M13" s="42">
        <v>19</v>
      </c>
      <c r="N13" s="66">
        <v>351.85</v>
      </c>
      <c r="O13" s="89">
        <v>246.91</v>
      </c>
    </row>
    <row r="14" spans="1:15" ht="21" customHeight="1" x14ac:dyDescent="0.25">
      <c r="B14" s="34" t="s">
        <v>50</v>
      </c>
      <c r="C14" s="41">
        <v>680.07</v>
      </c>
      <c r="D14" s="42">
        <v>740.43</v>
      </c>
      <c r="E14" s="42">
        <v>306.87</v>
      </c>
      <c r="F14" s="42">
        <v>555.82000000000005</v>
      </c>
      <c r="G14" s="42">
        <v>397.79</v>
      </c>
      <c r="H14" s="43">
        <v>374.67</v>
      </c>
      <c r="I14" s="43">
        <v>310.77999999999997</v>
      </c>
      <c r="J14" s="44">
        <v>201.6</v>
      </c>
      <c r="K14" s="41">
        <v>411.49</v>
      </c>
      <c r="L14" s="48" t="s">
        <v>45</v>
      </c>
      <c r="M14" s="42">
        <v>19</v>
      </c>
      <c r="N14" s="44">
        <v>351.9</v>
      </c>
      <c r="O14" s="88">
        <v>247.53</v>
      </c>
    </row>
    <row r="15" spans="1:15" ht="21" customHeight="1" x14ac:dyDescent="0.25">
      <c r="B15" s="34" t="s">
        <v>52</v>
      </c>
      <c r="C15" s="41">
        <v>680.78</v>
      </c>
      <c r="D15" s="42">
        <v>738.84</v>
      </c>
      <c r="E15" s="42">
        <v>307.77</v>
      </c>
      <c r="F15" s="42">
        <v>556.58000000000004</v>
      </c>
      <c r="G15" s="42">
        <v>398.67</v>
      </c>
      <c r="H15" s="43">
        <v>375</v>
      </c>
      <c r="I15" s="43">
        <v>310.91000000000003</v>
      </c>
      <c r="J15" s="44">
        <v>203.15</v>
      </c>
      <c r="K15" s="41">
        <v>413</v>
      </c>
      <c r="L15" s="48" t="s">
        <v>45</v>
      </c>
      <c r="M15" s="42">
        <v>19</v>
      </c>
      <c r="N15" s="44">
        <v>351.91</v>
      </c>
      <c r="O15" s="88">
        <v>248.06</v>
      </c>
    </row>
    <row r="16" spans="1:15" ht="21" customHeight="1" x14ac:dyDescent="0.25">
      <c r="B16" s="34" t="s">
        <v>54</v>
      </c>
      <c r="C16" s="41">
        <v>682.67</v>
      </c>
      <c r="D16" s="42">
        <v>736.12</v>
      </c>
      <c r="E16" s="42">
        <v>308.52</v>
      </c>
      <c r="F16" s="42">
        <v>557.36</v>
      </c>
      <c r="G16" s="42">
        <v>399.38</v>
      </c>
      <c r="H16" s="43">
        <v>375.23</v>
      </c>
      <c r="I16" s="43">
        <v>311.29000000000002</v>
      </c>
      <c r="J16" s="44">
        <v>205.99</v>
      </c>
      <c r="K16" s="41">
        <v>413.78</v>
      </c>
      <c r="L16" s="48" t="s">
        <v>45</v>
      </c>
      <c r="M16" s="42">
        <v>19</v>
      </c>
      <c r="N16" s="44">
        <v>351.91</v>
      </c>
      <c r="O16" s="88">
        <v>247.85</v>
      </c>
    </row>
    <row r="17" spans="2:15" ht="21" customHeight="1" thickBot="1" x14ac:dyDescent="0.3">
      <c r="B17" s="19" t="s">
        <v>57</v>
      </c>
      <c r="C17" s="90">
        <v>683.1</v>
      </c>
      <c r="D17" s="91">
        <v>733.15</v>
      </c>
      <c r="E17" s="92">
        <v>309.01</v>
      </c>
      <c r="F17" s="92">
        <v>557.78</v>
      </c>
      <c r="G17" s="92">
        <v>399.78</v>
      </c>
      <c r="H17" s="92">
        <v>375.58</v>
      </c>
      <c r="I17" s="92">
        <v>311.82</v>
      </c>
      <c r="J17" s="93">
        <v>207.6</v>
      </c>
      <c r="K17" s="94">
        <v>414.39</v>
      </c>
      <c r="L17" s="126" t="s">
        <v>45</v>
      </c>
      <c r="M17" s="92">
        <v>19</v>
      </c>
      <c r="N17" s="93">
        <v>351.91</v>
      </c>
      <c r="O17" s="95">
        <v>247.62</v>
      </c>
    </row>
    <row r="19" spans="2:15" x14ac:dyDescent="0.25">
      <c r="B19" s="14" t="s">
        <v>20</v>
      </c>
    </row>
    <row r="20" spans="2:15" x14ac:dyDescent="0.25">
      <c r="B20" s="15" t="s">
        <v>21</v>
      </c>
    </row>
  </sheetData>
  <mergeCells count="10">
    <mergeCell ref="B2:O2"/>
    <mergeCell ref="B4:B5"/>
    <mergeCell ref="C4:C5"/>
    <mergeCell ref="D4:D5"/>
    <mergeCell ref="E4:G4"/>
    <mergeCell ref="H4:H5"/>
    <mergeCell ref="I4:I5"/>
    <mergeCell ref="J4:J5"/>
    <mergeCell ref="K4:N4"/>
    <mergeCell ref="O4:O5"/>
  </mergeCell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/>
  </sheetViews>
  <sheetFormatPr defaultRowHeight="15" x14ac:dyDescent="0.25"/>
  <cols>
    <col min="1" max="1" width="4.5703125" customWidth="1"/>
    <col min="2" max="2" width="10.7109375" customWidth="1"/>
    <col min="3" max="11" width="11.28515625" customWidth="1"/>
  </cols>
  <sheetData>
    <row r="1" spans="1:11" x14ac:dyDescent="0.25">
      <c r="A1" s="16" t="s">
        <v>26</v>
      </c>
    </row>
    <row r="2" spans="1:11" ht="18.75" customHeight="1" x14ac:dyDescent="0.25">
      <c r="B2" s="98" t="s">
        <v>31</v>
      </c>
      <c r="C2" s="98"/>
      <c r="D2" s="98"/>
      <c r="E2" s="98"/>
      <c r="F2" s="98"/>
      <c r="G2" s="98"/>
      <c r="H2" s="98"/>
      <c r="I2" s="98"/>
      <c r="J2" s="98"/>
      <c r="K2" s="98"/>
    </row>
    <row r="3" spans="1:11" ht="15.75" thickBot="1" x14ac:dyDescent="0.3"/>
    <row r="4" spans="1:11" x14ac:dyDescent="0.25">
      <c r="B4" s="106" t="s">
        <v>28</v>
      </c>
      <c r="C4" s="108" t="s">
        <v>10</v>
      </c>
      <c r="D4" s="110" t="s">
        <v>11</v>
      </c>
      <c r="E4" s="103" t="s">
        <v>12</v>
      </c>
      <c r="F4" s="104"/>
      <c r="G4" s="105"/>
      <c r="H4" s="110" t="s">
        <v>14</v>
      </c>
      <c r="I4" s="110" t="s">
        <v>13</v>
      </c>
      <c r="J4" s="124" t="s">
        <v>15</v>
      </c>
      <c r="K4" s="101" t="s">
        <v>4</v>
      </c>
    </row>
    <row r="5" spans="1:11" ht="36" customHeight="1" thickBot="1" x14ac:dyDescent="0.3">
      <c r="B5" s="107"/>
      <c r="C5" s="109"/>
      <c r="D5" s="111"/>
      <c r="E5" s="70" t="s">
        <v>2</v>
      </c>
      <c r="F5" s="70" t="s">
        <v>3</v>
      </c>
      <c r="G5" s="3" t="s">
        <v>4</v>
      </c>
      <c r="H5" s="111"/>
      <c r="I5" s="111"/>
      <c r="J5" s="125"/>
      <c r="K5" s="102"/>
    </row>
    <row r="6" spans="1:11" ht="21" customHeight="1" x14ac:dyDescent="0.25">
      <c r="B6" s="20" t="s">
        <v>1</v>
      </c>
      <c r="C6" s="54">
        <v>3880</v>
      </c>
      <c r="D6" s="31">
        <v>4972</v>
      </c>
      <c r="E6" s="31">
        <v>1201</v>
      </c>
      <c r="F6" s="31">
        <v>565</v>
      </c>
      <c r="G6" s="31">
        <v>1766</v>
      </c>
      <c r="H6" s="31">
        <v>1218</v>
      </c>
      <c r="I6" s="31">
        <v>472</v>
      </c>
      <c r="J6" s="32">
        <v>268</v>
      </c>
      <c r="K6" s="33">
        <f t="shared" ref="K6:K7" si="0">C6+D6+G6+H6+I6+J6</f>
        <v>12576</v>
      </c>
    </row>
    <row r="7" spans="1:11" ht="21" customHeight="1" x14ac:dyDescent="0.25">
      <c r="B7" s="34" t="s">
        <v>35</v>
      </c>
      <c r="C7" s="35">
        <v>3054</v>
      </c>
      <c r="D7" s="36">
        <v>7276</v>
      </c>
      <c r="E7" s="37">
        <v>1015</v>
      </c>
      <c r="F7" s="36">
        <v>458</v>
      </c>
      <c r="G7" s="36">
        <v>1473</v>
      </c>
      <c r="H7" s="37">
        <v>1356</v>
      </c>
      <c r="I7" s="36">
        <v>464</v>
      </c>
      <c r="J7" s="52">
        <v>237</v>
      </c>
      <c r="K7" s="45">
        <f t="shared" si="0"/>
        <v>13860</v>
      </c>
    </row>
    <row r="8" spans="1:11" ht="21" customHeight="1" x14ac:dyDescent="0.25">
      <c r="B8" s="34" t="s">
        <v>37</v>
      </c>
      <c r="C8" s="35">
        <v>1998</v>
      </c>
      <c r="D8" s="36">
        <v>6527</v>
      </c>
      <c r="E8" s="37">
        <v>735</v>
      </c>
      <c r="F8" s="36">
        <v>319</v>
      </c>
      <c r="G8" s="36">
        <v>1054</v>
      </c>
      <c r="H8" s="37">
        <v>1291</v>
      </c>
      <c r="I8" s="36">
        <v>439</v>
      </c>
      <c r="J8" s="52">
        <v>175</v>
      </c>
      <c r="K8" s="45">
        <f t="shared" ref="K8" si="1">C8+D8+G8+H8+I8+J8</f>
        <v>11484</v>
      </c>
    </row>
    <row r="9" spans="1:11" ht="21" customHeight="1" x14ac:dyDescent="0.25">
      <c r="B9" s="34" t="s">
        <v>39</v>
      </c>
      <c r="C9" s="35">
        <v>3009</v>
      </c>
      <c r="D9" s="36">
        <v>9002</v>
      </c>
      <c r="E9" s="37">
        <v>1007</v>
      </c>
      <c r="F9" s="36">
        <v>446</v>
      </c>
      <c r="G9" s="36">
        <v>1453</v>
      </c>
      <c r="H9" s="37">
        <v>2053</v>
      </c>
      <c r="I9" s="36">
        <v>678</v>
      </c>
      <c r="J9" s="52">
        <v>306</v>
      </c>
      <c r="K9" s="45">
        <f t="shared" ref="K9" si="2">C9+D9+G9+H9+I9+J9</f>
        <v>16501</v>
      </c>
    </row>
    <row r="10" spans="1:11" ht="21" customHeight="1" x14ac:dyDescent="0.25">
      <c r="B10" s="34" t="s">
        <v>41</v>
      </c>
      <c r="C10" s="35">
        <v>5564</v>
      </c>
      <c r="D10" s="36">
        <v>3624</v>
      </c>
      <c r="E10" s="37">
        <v>2272</v>
      </c>
      <c r="F10" s="36">
        <v>883</v>
      </c>
      <c r="G10" s="36">
        <v>3155</v>
      </c>
      <c r="H10" s="37">
        <v>1799</v>
      </c>
      <c r="I10" s="36">
        <v>672</v>
      </c>
      <c r="J10" s="52">
        <v>441</v>
      </c>
      <c r="K10" s="45">
        <f>C10+D10+G10+H10+I10+J10</f>
        <v>15255</v>
      </c>
    </row>
    <row r="11" spans="1:11" ht="21" customHeight="1" x14ac:dyDescent="0.25">
      <c r="B11" s="34" t="s">
        <v>43</v>
      </c>
      <c r="C11" s="35">
        <v>4210</v>
      </c>
      <c r="D11" s="36">
        <v>2549</v>
      </c>
      <c r="E11" s="37">
        <v>1899</v>
      </c>
      <c r="F11" s="36">
        <v>788</v>
      </c>
      <c r="G11" s="36">
        <v>2687</v>
      </c>
      <c r="H11" s="37">
        <v>1299</v>
      </c>
      <c r="I11" s="36">
        <v>506</v>
      </c>
      <c r="J11" s="52">
        <v>363</v>
      </c>
      <c r="K11" s="45">
        <f>C11+D11+G11+H11+I11+J11</f>
        <v>11614</v>
      </c>
    </row>
    <row r="12" spans="1:11" ht="21" customHeight="1" x14ac:dyDescent="0.25">
      <c r="B12" s="34" t="s">
        <v>46</v>
      </c>
      <c r="C12" s="35">
        <v>3218</v>
      </c>
      <c r="D12" s="36">
        <v>3321</v>
      </c>
      <c r="E12" s="37">
        <v>1265</v>
      </c>
      <c r="F12" s="36">
        <v>572</v>
      </c>
      <c r="G12" s="36">
        <v>1837</v>
      </c>
      <c r="H12" s="37">
        <v>1002</v>
      </c>
      <c r="I12" s="36">
        <v>376</v>
      </c>
      <c r="J12" s="52">
        <v>266</v>
      </c>
      <c r="K12" s="45">
        <f>C12+D12+G12+H12+I12+J12</f>
        <v>10020</v>
      </c>
    </row>
    <row r="13" spans="1:11" ht="21" customHeight="1" x14ac:dyDescent="0.25">
      <c r="B13" s="34" t="s">
        <v>48</v>
      </c>
      <c r="C13" s="56">
        <v>4072</v>
      </c>
      <c r="D13" s="57">
        <v>1049</v>
      </c>
      <c r="E13" s="58">
        <v>1532</v>
      </c>
      <c r="F13" s="57">
        <v>634</v>
      </c>
      <c r="G13" s="58">
        <v>2166</v>
      </c>
      <c r="H13" s="58">
        <v>1349</v>
      </c>
      <c r="I13" s="57">
        <v>485</v>
      </c>
      <c r="J13" s="85">
        <v>231</v>
      </c>
      <c r="K13" s="45">
        <f>C13+D13+G13+H13+I13+J13</f>
        <v>9352</v>
      </c>
    </row>
    <row r="14" spans="1:11" ht="21" customHeight="1" x14ac:dyDescent="0.25">
      <c r="B14" s="34" t="s">
        <v>50</v>
      </c>
      <c r="C14" s="35">
        <v>4661</v>
      </c>
      <c r="D14" s="36">
        <v>887</v>
      </c>
      <c r="E14" s="37">
        <v>1503</v>
      </c>
      <c r="F14" s="36">
        <v>631</v>
      </c>
      <c r="G14" s="36">
        <v>2134</v>
      </c>
      <c r="H14" s="37">
        <v>1770</v>
      </c>
      <c r="I14" s="36">
        <v>636</v>
      </c>
      <c r="J14" s="52">
        <v>335</v>
      </c>
      <c r="K14" s="45">
        <f>C14+D14+G14+H14+I14+J14</f>
        <v>10423</v>
      </c>
    </row>
    <row r="15" spans="1:11" ht="21" customHeight="1" x14ac:dyDescent="0.25">
      <c r="B15" s="34" t="s">
        <v>52</v>
      </c>
      <c r="C15" s="35">
        <v>4203</v>
      </c>
      <c r="D15" s="36">
        <v>926</v>
      </c>
      <c r="E15" s="37">
        <v>1437</v>
      </c>
      <c r="F15" s="36">
        <v>540</v>
      </c>
      <c r="G15" s="36">
        <v>1977</v>
      </c>
      <c r="H15" s="37">
        <v>1371</v>
      </c>
      <c r="I15" s="36">
        <v>496</v>
      </c>
      <c r="J15" s="52">
        <v>364</v>
      </c>
      <c r="K15" s="45">
        <f t="shared" ref="K15" si="3">C15+D15+G15+H15+I15+J15</f>
        <v>9337</v>
      </c>
    </row>
    <row r="16" spans="1:11" ht="21" customHeight="1" x14ac:dyDescent="0.25">
      <c r="B16" s="34" t="s">
        <v>54</v>
      </c>
      <c r="C16" s="35">
        <v>3575</v>
      </c>
      <c r="D16" s="36">
        <v>965</v>
      </c>
      <c r="E16" s="37">
        <v>1289</v>
      </c>
      <c r="F16" s="36">
        <v>539</v>
      </c>
      <c r="G16" s="36">
        <v>1828</v>
      </c>
      <c r="H16" s="37">
        <v>1371</v>
      </c>
      <c r="I16" s="36">
        <v>500</v>
      </c>
      <c r="J16" s="52">
        <v>314</v>
      </c>
      <c r="K16" s="45">
        <f t="shared" ref="K16:K17" si="4">C16+D16+G16+H16+I16+J16</f>
        <v>8553</v>
      </c>
    </row>
    <row r="17" spans="2:11" ht="21" customHeight="1" thickBot="1" x14ac:dyDescent="0.3">
      <c r="B17" s="19" t="s">
        <v>57</v>
      </c>
      <c r="C17" s="53">
        <v>2015</v>
      </c>
      <c r="D17" s="79">
        <v>768</v>
      </c>
      <c r="E17" s="79">
        <v>940</v>
      </c>
      <c r="F17" s="79">
        <v>369</v>
      </c>
      <c r="G17" s="79">
        <v>1309</v>
      </c>
      <c r="H17" s="79">
        <v>365</v>
      </c>
      <c r="I17" s="97">
        <v>126</v>
      </c>
      <c r="J17" s="53">
        <v>199</v>
      </c>
      <c r="K17" s="96">
        <f t="shared" si="4"/>
        <v>4782</v>
      </c>
    </row>
  </sheetData>
  <mergeCells count="9">
    <mergeCell ref="B2:K2"/>
    <mergeCell ref="J4:J5"/>
    <mergeCell ref="K4:K5"/>
    <mergeCell ref="B4:B5"/>
    <mergeCell ref="C4:C5"/>
    <mergeCell ref="D4:D5"/>
    <mergeCell ref="E4:G4"/>
    <mergeCell ref="H4:H5"/>
    <mergeCell ref="I4:I5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/>
  </sheetViews>
  <sheetFormatPr defaultRowHeight="12.75" x14ac:dyDescent="0.2"/>
  <cols>
    <col min="1" max="1" width="3" style="4" customWidth="1"/>
    <col min="2" max="2" width="42.7109375" style="4" customWidth="1"/>
    <col min="3" max="4" width="12.7109375" style="4" customWidth="1"/>
    <col min="5" max="6" width="11.5703125" style="4" customWidth="1"/>
    <col min="7" max="7" width="10.42578125" style="4" customWidth="1"/>
    <col min="8" max="8" width="10.85546875" style="4" customWidth="1"/>
    <col min="9" max="9" width="10.28515625" style="4" customWidth="1"/>
    <col min="10" max="13" width="11.28515625" style="4" customWidth="1"/>
    <col min="14" max="14" width="11.7109375" style="4" customWidth="1"/>
    <col min="15" max="208" width="9.140625" style="4"/>
    <col min="209" max="209" width="34.140625" style="4" customWidth="1"/>
    <col min="210" max="213" width="10.7109375" style="4" customWidth="1"/>
    <col min="214" max="215" width="9.140625" style="4"/>
    <col min="216" max="216" width="9.140625" style="4" customWidth="1"/>
    <col min="217" max="464" width="9.140625" style="4"/>
    <col min="465" max="465" width="34.140625" style="4" customWidth="1"/>
    <col min="466" max="469" width="10.7109375" style="4" customWidth="1"/>
    <col min="470" max="471" width="9.140625" style="4"/>
    <col min="472" max="472" width="9.140625" style="4" customWidth="1"/>
    <col min="473" max="720" width="9.140625" style="4"/>
    <col min="721" max="721" width="34.140625" style="4" customWidth="1"/>
    <col min="722" max="725" width="10.7109375" style="4" customWidth="1"/>
    <col min="726" max="727" width="9.140625" style="4"/>
    <col min="728" max="728" width="9.140625" style="4" customWidth="1"/>
    <col min="729" max="976" width="9.140625" style="4"/>
    <col min="977" max="977" width="34.140625" style="4" customWidth="1"/>
    <col min="978" max="981" width="10.7109375" style="4" customWidth="1"/>
    <col min="982" max="983" width="9.140625" style="4"/>
    <col min="984" max="984" width="9.140625" style="4" customWidth="1"/>
    <col min="985" max="1232" width="9.140625" style="4"/>
    <col min="1233" max="1233" width="34.140625" style="4" customWidth="1"/>
    <col min="1234" max="1237" width="10.7109375" style="4" customWidth="1"/>
    <col min="1238" max="1239" width="9.140625" style="4"/>
    <col min="1240" max="1240" width="9.140625" style="4" customWidth="1"/>
    <col min="1241" max="1488" width="9.140625" style="4"/>
    <col min="1489" max="1489" width="34.140625" style="4" customWidth="1"/>
    <col min="1490" max="1493" width="10.7109375" style="4" customWidth="1"/>
    <col min="1494" max="1495" width="9.140625" style="4"/>
    <col min="1496" max="1496" width="9.140625" style="4" customWidth="1"/>
    <col min="1497" max="1744" width="9.140625" style="4"/>
    <col min="1745" max="1745" width="34.140625" style="4" customWidth="1"/>
    <col min="1746" max="1749" width="10.7109375" style="4" customWidth="1"/>
    <col min="1750" max="1751" width="9.140625" style="4"/>
    <col min="1752" max="1752" width="9.140625" style="4" customWidth="1"/>
    <col min="1753" max="2000" width="9.140625" style="4"/>
    <col min="2001" max="2001" width="34.140625" style="4" customWidth="1"/>
    <col min="2002" max="2005" width="10.7109375" style="4" customWidth="1"/>
    <col min="2006" max="2007" width="9.140625" style="4"/>
    <col min="2008" max="2008" width="9.140625" style="4" customWidth="1"/>
    <col min="2009" max="2256" width="9.140625" style="4"/>
    <col min="2257" max="2257" width="34.140625" style="4" customWidth="1"/>
    <col min="2258" max="2261" width="10.7109375" style="4" customWidth="1"/>
    <col min="2262" max="2263" width="9.140625" style="4"/>
    <col min="2264" max="2264" width="9.140625" style="4" customWidth="1"/>
    <col min="2265" max="2512" width="9.140625" style="4"/>
    <col min="2513" max="2513" width="34.140625" style="4" customWidth="1"/>
    <col min="2514" max="2517" width="10.7109375" style="4" customWidth="1"/>
    <col min="2518" max="2519" width="9.140625" style="4"/>
    <col min="2520" max="2520" width="9.140625" style="4" customWidth="1"/>
    <col min="2521" max="2768" width="9.140625" style="4"/>
    <col min="2769" max="2769" width="34.140625" style="4" customWidth="1"/>
    <col min="2770" max="2773" width="10.7109375" style="4" customWidth="1"/>
    <col min="2774" max="2775" width="9.140625" style="4"/>
    <col min="2776" max="2776" width="9.140625" style="4" customWidth="1"/>
    <col min="2777" max="3024" width="9.140625" style="4"/>
    <col min="3025" max="3025" width="34.140625" style="4" customWidth="1"/>
    <col min="3026" max="3029" width="10.7109375" style="4" customWidth="1"/>
    <col min="3030" max="3031" width="9.140625" style="4"/>
    <col min="3032" max="3032" width="9.140625" style="4" customWidth="1"/>
    <col min="3033" max="3280" width="9.140625" style="4"/>
    <col min="3281" max="3281" width="34.140625" style="4" customWidth="1"/>
    <col min="3282" max="3285" width="10.7109375" style="4" customWidth="1"/>
    <col min="3286" max="3287" width="9.140625" style="4"/>
    <col min="3288" max="3288" width="9.140625" style="4" customWidth="1"/>
    <col min="3289" max="3536" width="9.140625" style="4"/>
    <col min="3537" max="3537" width="34.140625" style="4" customWidth="1"/>
    <col min="3538" max="3541" width="10.7109375" style="4" customWidth="1"/>
    <col min="3542" max="3543" width="9.140625" style="4"/>
    <col min="3544" max="3544" width="9.140625" style="4" customWidth="1"/>
    <col min="3545" max="3792" width="9.140625" style="4"/>
    <col min="3793" max="3793" width="34.140625" style="4" customWidth="1"/>
    <col min="3794" max="3797" width="10.7109375" style="4" customWidth="1"/>
    <col min="3798" max="3799" width="9.140625" style="4"/>
    <col min="3800" max="3800" width="9.140625" style="4" customWidth="1"/>
    <col min="3801" max="4048" width="9.140625" style="4"/>
    <col min="4049" max="4049" width="34.140625" style="4" customWidth="1"/>
    <col min="4050" max="4053" width="10.7109375" style="4" customWidth="1"/>
    <col min="4054" max="4055" width="9.140625" style="4"/>
    <col min="4056" max="4056" width="9.140625" style="4" customWidth="1"/>
    <col min="4057" max="4304" width="9.140625" style="4"/>
    <col min="4305" max="4305" width="34.140625" style="4" customWidth="1"/>
    <col min="4306" max="4309" width="10.7109375" style="4" customWidth="1"/>
    <col min="4310" max="4311" width="9.140625" style="4"/>
    <col min="4312" max="4312" width="9.140625" style="4" customWidth="1"/>
    <col min="4313" max="4560" width="9.140625" style="4"/>
    <col min="4561" max="4561" width="34.140625" style="4" customWidth="1"/>
    <col min="4562" max="4565" width="10.7109375" style="4" customWidth="1"/>
    <col min="4566" max="4567" width="9.140625" style="4"/>
    <col min="4568" max="4568" width="9.140625" style="4" customWidth="1"/>
    <col min="4569" max="4816" width="9.140625" style="4"/>
    <col min="4817" max="4817" width="34.140625" style="4" customWidth="1"/>
    <col min="4818" max="4821" width="10.7109375" style="4" customWidth="1"/>
    <col min="4822" max="4823" width="9.140625" style="4"/>
    <col min="4824" max="4824" width="9.140625" style="4" customWidth="1"/>
    <col min="4825" max="5072" width="9.140625" style="4"/>
    <col min="5073" max="5073" width="34.140625" style="4" customWidth="1"/>
    <col min="5074" max="5077" width="10.7109375" style="4" customWidth="1"/>
    <col min="5078" max="5079" width="9.140625" style="4"/>
    <col min="5080" max="5080" width="9.140625" style="4" customWidth="1"/>
    <col min="5081" max="5328" width="9.140625" style="4"/>
    <col min="5329" max="5329" width="34.140625" style="4" customWidth="1"/>
    <col min="5330" max="5333" width="10.7109375" style="4" customWidth="1"/>
    <col min="5334" max="5335" width="9.140625" style="4"/>
    <col min="5336" max="5336" width="9.140625" style="4" customWidth="1"/>
    <col min="5337" max="5584" width="9.140625" style="4"/>
    <col min="5585" max="5585" width="34.140625" style="4" customWidth="1"/>
    <col min="5586" max="5589" width="10.7109375" style="4" customWidth="1"/>
    <col min="5590" max="5591" width="9.140625" style="4"/>
    <col min="5592" max="5592" width="9.140625" style="4" customWidth="1"/>
    <col min="5593" max="5840" width="9.140625" style="4"/>
    <col min="5841" max="5841" width="34.140625" style="4" customWidth="1"/>
    <col min="5842" max="5845" width="10.7109375" style="4" customWidth="1"/>
    <col min="5846" max="5847" width="9.140625" style="4"/>
    <col min="5848" max="5848" width="9.140625" style="4" customWidth="1"/>
    <col min="5849" max="6096" width="9.140625" style="4"/>
    <col min="6097" max="6097" width="34.140625" style="4" customWidth="1"/>
    <col min="6098" max="6101" width="10.7109375" style="4" customWidth="1"/>
    <col min="6102" max="6103" width="9.140625" style="4"/>
    <col min="6104" max="6104" width="9.140625" style="4" customWidth="1"/>
    <col min="6105" max="6352" width="9.140625" style="4"/>
    <col min="6353" max="6353" width="34.140625" style="4" customWidth="1"/>
    <col min="6354" max="6357" width="10.7109375" style="4" customWidth="1"/>
    <col min="6358" max="6359" width="9.140625" style="4"/>
    <col min="6360" max="6360" width="9.140625" style="4" customWidth="1"/>
    <col min="6361" max="6608" width="9.140625" style="4"/>
    <col min="6609" max="6609" width="34.140625" style="4" customWidth="1"/>
    <col min="6610" max="6613" width="10.7109375" style="4" customWidth="1"/>
    <col min="6614" max="6615" width="9.140625" style="4"/>
    <col min="6616" max="6616" width="9.140625" style="4" customWidth="1"/>
    <col min="6617" max="6864" width="9.140625" style="4"/>
    <col min="6865" max="6865" width="34.140625" style="4" customWidth="1"/>
    <col min="6866" max="6869" width="10.7109375" style="4" customWidth="1"/>
    <col min="6870" max="6871" width="9.140625" style="4"/>
    <col min="6872" max="6872" width="9.140625" style="4" customWidth="1"/>
    <col min="6873" max="7120" width="9.140625" style="4"/>
    <col min="7121" max="7121" width="34.140625" style="4" customWidth="1"/>
    <col min="7122" max="7125" width="10.7109375" style="4" customWidth="1"/>
    <col min="7126" max="7127" width="9.140625" style="4"/>
    <col min="7128" max="7128" width="9.140625" style="4" customWidth="1"/>
    <col min="7129" max="7376" width="9.140625" style="4"/>
    <col min="7377" max="7377" width="34.140625" style="4" customWidth="1"/>
    <col min="7378" max="7381" width="10.7109375" style="4" customWidth="1"/>
    <col min="7382" max="7383" width="9.140625" style="4"/>
    <col min="7384" max="7384" width="9.140625" style="4" customWidth="1"/>
    <col min="7385" max="7632" width="9.140625" style="4"/>
    <col min="7633" max="7633" width="34.140625" style="4" customWidth="1"/>
    <col min="7634" max="7637" width="10.7109375" style="4" customWidth="1"/>
    <col min="7638" max="7639" width="9.140625" style="4"/>
    <col min="7640" max="7640" width="9.140625" style="4" customWidth="1"/>
    <col min="7641" max="7888" width="9.140625" style="4"/>
    <col min="7889" max="7889" width="34.140625" style="4" customWidth="1"/>
    <col min="7890" max="7893" width="10.7109375" style="4" customWidth="1"/>
    <col min="7894" max="7895" width="9.140625" style="4"/>
    <col min="7896" max="7896" width="9.140625" style="4" customWidth="1"/>
    <col min="7897" max="8144" width="9.140625" style="4"/>
    <col min="8145" max="8145" width="34.140625" style="4" customWidth="1"/>
    <col min="8146" max="8149" width="10.7109375" style="4" customWidth="1"/>
    <col min="8150" max="8151" width="9.140625" style="4"/>
    <col min="8152" max="8152" width="9.140625" style="4" customWidth="1"/>
    <col min="8153" max="8400" width="9.140625" style="4"/>
    <col min="8401" max="8401" width="34.140625" style="4" customWidth="1"/>
    <col min="8402" max="8405" width="10.7109375" style="4" customWidth="1"/>
    <col min="8406" max="8407" width="9.140625" style="4"/>
    <col min="8408" max="8408" width="9.140625" style="4" customWidth="1"/>
    <col min="8409" max="8656" width="9.140625" style="4"/>
    <col min="8657" max="8657" width="34.140625" style="4" customWidth="1"/>
    <col min="8658" max="8661" width="10.7109375" style="4" customWidth="1"/>
    <col min="8662" max="8663" width="9.140625" style="4"/>
    <col min="8664" max="8664" width="9.140625" style="4" customWidth="1"/>
    <col min="8665" max="8912" width="9.140625" style="4"/>
    <col min="8913" max="8913" width="34.140625" style="4" customWidth="1"/>
    <col min="8914" max="8917" width="10.7109375" style="4" customWidth="1"/>
    <col min="8918" max="8919" width="9.140625" style="4"/>
    <col min="8920" max="8920" width="9.140625" style="4" customWidth="1"/>
    <col min="8921" max="9168" width="9.140625" style="4"/>
    <col min="9169" max="9169" width="34.140625" style="4" customWidth="1"/>
    <col min="9170" max="9173" width="10.7109375" style="4" customWidth="1"/>
    <col min="9174" max="9175" width="9.140625" style="4"/>
    <col min="9176" max="9176" width="9.140625" style="4" customWidth="1"/>
    <col min="9177" max="9424" width="9.140625" style="4"/>
    <col min="9425" max="9425" width="34.140625" style="4" customWidth="1"/>
    <col min="9426" max="9429" width="10.7109375" style="4" customWidth="1"/>
    <col min="9430" max="9431" width="9.140625" style="4"/>
    <col min="9432" max="9432" width="9.140625" style="4" customWidth="1"/>
    <col min="9433" max="9680" width="9.140625" style="4"/>
    <col min="9681" max="9681" width="34.140625" style="4" customWidth="1"/>
    <col min="9682" max="9685" width="10.7109375" style="4" customWidth="1"/>
    <col min="9686" max="9687" width="9.140625" style="4"/>
    <col min="9688" max="9688" width="9.140625" style="4" customWidth="1"/>
    <col min="9689" max="9936" width="9.140625" style="4"/>
    <col min="9937" max="9937" width="34.140625" style="4" customWidth="1"/>
    <col min="9938" max="9941" width="10.7109375" style="4" customWidth="1"/>
    <col min="9942" max="9943" width="9.140625" style="4"/>
    <col min="9944" max="9944" width="9.140625" style="4" customWidth="1"/>
    <col min="9945" max="10192" width="9.140625" style="4"/>
    <col min="10193" max="10193" width="34.140625" style="4" customWidth="1"/>
    <col min="10194" max="10197" width="10.7109375" style="4" customWidth="1"/>
    <col min="10198" max="10199" width="9.140625" style="4"/>
    <col min="10200" max="10200" width="9.140625" style="4" customWidth="1"/>
    <col min="10201" max="10448" width="9.140625" style="4"/>
    <col min="10449" max="10449" width="34.140625" style="4" customWidth="1"/>
    <col min="10450" max="10453" width="10.7109375" style="4" customWidth="1"/>
    <col min="10454" max="10455" width="9.140625" style="4"/>
    <col min="10456" max="10456" width="9.140625" style="4" customWidth="1"/>
    <col min="10457" max="10704" width="9.140625" style="4"/>
    <col min="10705" max="10705" width="34.140625" style="4" customWidth="1"/>
    <col min="10706" max="10709" width="10.7109375" style="4" customWidth="1"/>
    <col min="10710" max="10711" width="9.140625" style="4"/>
    <col min="10712" max="10712" width="9.140625" style="4" customWidth="1"/>
    <col min="10713" max="10960" width="9.140625" style="4"/>
    <col min="10961" max="10961" width="34.140625" style="4" customWidth="1"/>
    <col min="10962" max="10965" width="10.7109375" style="4" customWidth="1"/>
    <col min="10966" max="10967" width="9.140625" style="4"/>
    <col min="10968" max="10968" width="9.140625" style="4" customWidth="1"/>
    <col min="10969" max="11216" width="9.140625" style="4"/>
    <col min="11217" max="11217" width="34.140625" style="4" customWidth="1"/>
    <col min="11218" max="11221" width="10.7109375" style="4" customWidth="1"/>
    <col min="11222" max="11223" width="9.140625" style="4"/>
    <col min="11224" max="11224" width="9.140625" style="4" customWidth="1"/>
    <col min="11225" max="11472" width="9.140625" style="4"/>
    <col min="11473" max="11473" width="34.140625" style="4" customWidth="1"/>
    <col min="11474" max="11477" width="10.7109375" style="4" customWidth="1"/>
    <col min="11478" max="11479" width="9.140625" style="4"/>
    <col min="11480" max="11480" width="9.140625" style="4" customWidth="1"/>
    <col min="11481" max="11728" width="9.140625" style="4"/>
    <col min="11729" max="11729" width="34.140625" style="4" customWidth="1"/>
    <col min="11730" max="11733" width="10.7109375" style="4" customWidth="1"/>
    <col min="11734" max="11735" width="9.140625" style="4"/>
    <col min="11736" max="11736" width="9.140625" style="4" customWidth="1"/>
    <col min="11737" max="11984" width="9.140625" style="4"/>
    <col min="11985" max="11985" width="34.140625" style="4" customWidth="1"/>
    <col min="11986" max="11989" width="10.7109375" style="4" customWidth="1"/>
    <col min="11990" max="11991" width="9.140625" style="4"/>
    <col min="11992" max="11992" width="9.140625" style="4" customWidth="1"/>
    <col min="11993" max="12240" width="9.140625" style="4"/>
    <col min="12241" max="12241" width="34.140625" style="4" customWidth="1"/>
    <col min="12242" max="12245" width="10.7109375" style="4" customWidth="1"/>
    <col min="12246" max="12247" width="9.140625" style="4"/>
    <col min="12248" max="12248" width="9.140625" style="4" customWidth="1"/>
    <col min="12249" max="12496" width="9.140625" style="4"/>
    <col min="12497" max="12497" width="34.140625" style="4" customWidth="1"/>
    <col min="12498" max="12501" width="10.7109375" style="4" customWidth="1"/>
    <col min="12502" max="12503" width="9.140625" style="4"/>
    <col min="12504" max="12504" width="9.140625" style="4" customWidth="1"/>
    <col min="12505" max="12752" width="9.140625" style="4"/>
    <col min="12753" max="12753" width="34.140625" style="4" customWidth="1"/>
    <col min="12754" max="12757" width="10.7109375" style="4" customWidth="1"/>
    <col min="12758" max="12759" width="9.140625" style="4"/>
    <col min="12760" max="12760" width="9.140625" style="4" customWidth="1"/>
    <col min="12761" max="13008" width="9.140625" style="4"/>
    <col min="13009" max="13009" width="34.140625" style="4" customWidth="1"/>
    <col min="13010" max="13013" width="10.7109375" style="4" customWidth="1"/>
    <col min="13014" max="13015" width="9.140625" style="4"/>
    <col min="13016" max="13016" width="9.140625" style="4" customWidth="1"/>
    <col min="13017" max="13264" width="9.140625" style="4"/>
    <col min="13265" max="13265" width="34.140625" style="4" customWidth="1"/>
    <col min="13266" max="13269" width="10.7109375" style="4" customWidth="1"/>
    <col min="13270" max="13271" width="9.140625" style="4"/>
    <col min="13272" max="13272" width="9.140625" style="4" customWidth="1"/>
    <col min="13273" max="13520" width="9.140625" style="4"/>
    <col min="13521" max="13521" width="34.140625" style="4" customWidth="1"/>
    <col min="13522" max="13525" width="10.7109375" style="4" customWidth="1"/>
    <col min="13526" max="13527" width="9.140625" style="4"/>
    <col min="13528" max="13528" width="9.140625" style="4" customWidth="1"/>
    <col min="13529" max="13776" width="9.140625" style="4"/>
    <col min="13777" max="13777" width="34.140625" style="4" customWidth="1"/>
    <col min="13778" max="13781" width="10.7109375" style="4" customWidth="1"/>
    <col min="13782" max="13783" width="9.140625" style="4"/>
    <col min="13784" max="13784" width="9.140625" style="4" customWidth="1"/>
    <col min="13785" max="14032" width="9.140625" style="4"/>
    <col min="14033" max="14033" width="34.140625" style="4" customWidth="1"/>
    <col min="14034" max="14037" width="10.7109375" style="4" customWidth="1"/>
    <col min="14038" max="14039" width="9.140625" style="4"/>
    <col min="14040" max="14040" width="9.140625" style="4" customWidth="1"/>
    <col min="14041" max="14288" width="9.140625" style="4"/>
    <col min="14289" max="14289" width="34.140625" style="4" customWidth="1"/>
    <col min="14290" max="14293" width="10.7109375" style="4" customWidth="1"/>
    <col min="14294" max="14295" width="9.140625" style="4"/>
    <col min="14296" max="14296" width="9.140625" style="4" customWidth="1"/>
    <col min="14297" max="14544" width="9.140625" style="4"/>
    <col min="14545" max="14545" width="34.140625" style="4" customWidth="1"/>
    <col min="14546" max="14549" width="10.7109375" style="4" customWidth="1"/>
    <col min="14550" max="14551" width="9.140625" style="4"/>
    <col min="14552" max="14552" width="9.140625" style="4" customWidth="1"/>
    <col min="14553" max="14800" width="9.140625" style="4"/>
    <col min="14801" max="14801" width="34.140625" style="4" customWidth="1"/>
    <col min="14802" max="14805" width="10.7109375" style="4" customWidth="1"/>
    <col min="14806" max="14807" width="9.140625" style="4"/>
    <col min="14808" max="14808" width="9.140625" style="4" customWidth="1"/>
    <col min="14809" max="15056" width="9.140625" style="4"/>
    <col min="15057" max="15057" width="34.140625" style="4" customWidth="1"/>
    <col min="15058" max="15061" width="10.7109375" style="4" customWidth="1"/>
    <col min="15062" max="15063" width="9.140625" style="4"/>
    <col min="15064" max="15064" width="9.140625" style="4" customWidth="1"/>
    <col min="15065" max="15312" width="9.140625" style="4"/>
    <col min="15313" max="15313" width="34.140625" style="4" customWidth="1"/>
    <col min="15314" max="15317" width="10.7109375" style="4" customWidth="1"/>
    <col min="15318" max="15319" width="9.140625" style="4"/>
    <col min="15320" max="15320" width="9.140625" style="4" customWidth="1"/>
    <col min="15321" max="15568" width="9.140625" style="4"/>
    <col min="15569" max="15569" width="34.140625" style="4" customWidth="1"/>
    <col min="15570" max="15573" width="10.7109375" style="4" customWidth="1"/>
    <col min="15574" max="15575" width="9.140625" style="4"/>
    <col min="15576" max="15576" width="9.140625" style="4" customWidth="1"/>
    <col min="15577" max="15824" width="9.140625" style="4"/>
    <col min="15825" max="15825" width="34.140625" style="4" customWidth="1"/>
    <col min="15826" max="15829" width="10.7109375" style="4" customWidth="1"/>
    <col min="15830" max="15831" width="9.140625" style="4"/>
    <col min="15832" max="15832" width="9.140625" style="4" customWidth="1"/>
    <col min="15833" max="16080" width="9.140625" style="4"/>
    <col min="16081" max="16081" width="34.140625" style="4" customWidth="1"/>
    <col min="16082" max="16085" width="10.7109375" style="4" customWidth="1"/>
    <col min="16086" max="16087" width="9.140625" style="4"/>
    <col min="16088" max="16088" width="9.140625" style="4" customWidth="1"/>
    <col min="16089" max="16384" width="9.140625" style="4"/>
  </cols>
  <sheetData>
    <row r="1" spans="1:14" ht="14.25" x14ac:dyDescent="0.2">
      <c r="A1" s="16" t="s">
        <v>26</v>
      </c>
      <c r="B1" s="7"/>
      <c r="C1" s="7"/>
    </row>
    <row r="2" spans="1:14" ht="18.75" customHeight="1" x14ac:dyDescent="0.25">
      <c r="B2" s="17" t="s">
        <v>32</v>
      </c>
      <c r="C2" s="17"/>
    </row>
    <row r="3" spans="1:14" ht="22.5" customHeight="1" x14ac:dyDescent="0.2">
      <c r="C3" s="12"/>
    </row>
    <row r="4" spans="1:14" ht="42" customHeight="1" x14ac:dyDescent="0.2">
      <c r="B4" s="11" t="s">
        <v>17</v>
      </c>
      <c r="C4" s="5" t="s">
        <v>25</v>
      </c>
      <c r="D4" s="5" t="s">
        <v>36</v>
      </c>
      <c r="E4" s="5" t="s">
        <v>38</v>
      </c>
      <c r="F4" s="5" t="s">
        <v>40</v>
      </c>
      <c r="G4" s="5" t="s">
        <v>42</v>
      </c>
      <c r="H4" s="5" t="s">
        <v>44</v>
      </c>
      <c r="I4" s="5" t="s">
        <v>47</v>
      </c>
      <c r="J4" s="5" t="s">
        <v>49</v>
      </c>
      <c r="K4" s="5" t="s">
        <v>51</v>
      </c>
      <c r="L4" s="5" t="s">
        <v>53</v>
      </c>
      <c r="M4" s="5" t="s">
        <v>55</v>
      </c>
      <c r="N4" s="5" t="s">
        <v>58</v>
      </c>
    </row>
    <row r="5" spans="1:14" ht="19.5" customHeight="1" x14ac:dyDescent="0.2">
      <c r="B5" s="10" t="s">
        <v>33</v>
      </c>
      <c r="C5" s="6">
        <v>703428</v>
      </c>
      <c r="D5" s="6">
        <v>1438718</v>
      </c>
      <c r="E5" s="6">
        <v>2195242</v>
      </c>
      <c r="F5" s="6">
        <v>2935312</v>
      </c>
      <c r="G5" s="6">
        <v>3697805</v>
      </c>
      <c r="H5" s="6">
        <v>4702184</v>
      </c>
      <c r="I5" s="6">
        <v>5446812</v>
      </c>
      <c r="J5" s="55">
        <v>6224249</v>
      </c>
      <c r="K5" s="55">
        <v>6935428</v>
      </c>
      <c r="L5" s="55">
        <v>7801043</v>
      </c>
      <c r="M5" s="55">
        <v>8475508</v>
      </c>
      <c r="N5" s="55">
        <v>9224125</v>
      </c>
    </row>
    <row r="6" spans="1:14" ht="19.5" customHeight="1" x14ac:dyDescent="0.2">
      <c r="B6" s="18" t="s">
        <v>34</v>
      </c>
      <c r="C6" s="6">
        <v>315</v>
      </c>
      <c r="D6" s="6">
        <v>525</v>
      </c>
      <c r="E6" s="6">
        <v>660</v>
      </c>
      <c r="F6" s="6">
        <v>773</v>
      </c>
      <c r="G6" s="6">
        <v>16725</v>
      </c>
      <c r="H6" s="6">
        <v>312033</v>
      </c>
      <c r="I6" s="6">
        <v>312626</v>
      </c>
      <c r="J6" s="55">
        <v>313929</v>
      </c>
      <c r="K6" s="55">
        <v>314730</v>
      </c>
      <c r="L6" s="55">
        <v>315449</v>
      </c>
      <c r="M6" s="55">
        <v>315757</v>
      </c>
      <c r="N6" s="55">
        <v>315989</v>
      </c>
    </row>
    <row r="7" spans="1:14" ht="19.5" customHeight="1" x14ac:dyDescent="0.2">
      <c r="B7" s="10" t="s">
        <v>11</v>
      </c>
      <c r="C7" s="6">
        <v>24059</v>
      </c>
      <c r="D7" s="6">
        <v>56399</v>
      </c>
      <c r="E7" s="6">
        <v>99493</v>
      </c>
      <c r="F7" s="6">
        <v>150811</v>
      </c>
      <c r="G7" s="6">
        <v>203742</v>
      </c>
      <c r="H7" s="6">
        <v>238966</v>
      </c>
      <c r="I7" s="6">
        <v>276180</v>
      </c>
      <c r="J7" s="55">
        <v>311663</v>
      </c>
      <c r="K7" s="55">
        <v>343031</v>
      </c>
      <c r="L7" s="55">
        <v>402253</v>
      </c>
      <c r="M7" s="55">
        <v>430439</v>
      </c>
      <c r="N7" s="55">
        <v>461281</v>
      </c>
    </row>
    <row r="8" spans="1:14" ht="19.5" customHeight="1" x14ac:dyDescent="0.2">
      <c r="B8" s="10" t="s">
        <v>12</v>
      </c>
      <c r="C8" s="6">
        <v>85370</v>
      </c>
      <c r="D8" s="6">
        <v>174847</v>
      </c>
      <c r="E8" s="6">
        <v>265898</v>
      </c>
      <c r="F8" s="6">
        <v>354964</v>
      </c>
      <c r="G8" s="6">
        <v>451112</v>
      </c>
      <c r="H8" s="6">
        <v>542255</v>
      </c>
      <c r="I8" s="6">
        <v>633893</v>
      </c>
      <c r="J8" s="55">
        <v>729720</v>
      </c>
      <c r="K8" s="55">
        <v>816528</v>
      </c>
      <c r="L8" s="55">
        <v>922176</v>
      </c>
      <c r="M8" s="55">
        <v>1003057</v>
      </c>
      <c r="N8" s="55">
        <v>1090988</v>
      </c>
    </row>
    <row r="9" spans="1:14" ht="19.5" customHeight="1" x14ac:dyDescent="0.2">
      <c r="B9" s="10" t="s">
        <v>14</v>
      </c>
      <c r="C9" s="6">
        <v>68605</v>
      </c>
      <c r="D9" s="6">
        <v>140573</v>
      </c>
      <c r="E9" s="6">
        <v>214469</v>
      </c>
      <c r="F9" s="6">
        <v>286052</v>
      </c>
      <c r="G9" s="6">
        <v>357899</v>
      </c>
      <c r="H9" s="6">
        <v>426144</v>
      </c>
      <c r="I9" s="6">
        <v>497850</v>
      </c>
      <c r="J9" s="55">
        <v>572853</v>
      </c>
      <c r="K9" s="55">
        <v>641255</v>
      </c>
      <c r="L9" s="55">
        <v>724029</v>
      </c>
      <c r="M9" s="55">
        <v>788698</v>
      </c>
      <c r="N9" s="55">
        <v>860557</v>
      </c>
    </row>
    <row r="10" spans="1:14" ht="19.5" customHeight="1" x14ac:dyDescent="0.2">
      <c r="B10" s="10" t="s">
        <v>18</v>
      </c>
      <c r="C10" s="6">
        <v>9030</v>
      </c>
      <c r="D10" s="6">
        <v>18505</v>
      </c>
      <c r="E10" s="6">
        <v>28258</v>
      </c>
      <c r="F10" s="6">
        <v>37773</v>
      </c>
      <c r="G10" s="6">
        <v>47448</v>
      </c>
      <c r="H10" s="6">
        <v>56663</v>
      </c>
      <c r="I10" s="6">
        <v>66230</v>
      </c>
      <c r="J10" s="55">
        <v>76298</v>
      </c>
      <c r="K10" s="55">
        <v>85492</v>
      </c>
      <c r="L10" s="55">
        <v>96619</v>
      </c>
      <c r="M10" s="55">
        <v>105325</v>
      </c>
      <c r="N10" s="55">
        <v>115086</v>
      </c>
    </row>
    <row r="11" spans="1:14" ht="19.5" customHeight="1" x14ac:dyDescent="0.2">
      <c r="B11" s="10" t="s">
        <v>15</v>
      </c>
      <c r="C11" s="6">
        <v>4735</v>
      </c>
      <c r="D11" s="6">
        <v>9602</v>
      </c>
      <c r="E11" s="6">
        <v>14388</v>
      </c>
      <c r="F11" s="6">
        <v>18990</v>
      </c>
      <c r="G11" s="6">
        <v>23630</v>
      </c>
      <c r="H11" s="6">
        <v>27964</v>
      </c>
      <c r="I11" s="6">
        <v>31853</v>
      </c>
      <c r="J11" s="55">
        <v>35898</v>
      </c>
      <c r="K11" s="55">
        <v>39678</v>
      </c>
      <c r="L11" s="55">
        <v>45569</v>
      </c>
      <c r="M11" s="55">
        <v>49971</v>
      </c>
      <c r="N11" s="55">
        <v>54516</v>
      </c>
    </row>
    <row r="12" spans="1:14" ht="19.5" customHeight="1" x14ac:dyDescent="0.2">
      <c r="B12" s="10" t="s">
        <v>56</v>
      </c>
      <c r="C12" s="71" t="s">
        <v>45</v>
      </c>
      <c r="D12" s="71" t="s">
        <v>45</v>
      </c>
      <c r="E12" s="71" t="s">
        <v>45</v>
      </c>
      <c r="F12" s="71" t="s">
        <v>45</v>
      </c>
      <c r="G12" s="71" t="s">
        <v>45</v>
      </c>
      <c r="H12" s="71" t="s">
        <v>45</v>
      </c>
      <c r="I12" s="71" t="s">
        <v>45</v>
      </c>
      <c r="J12" s="71" t="s">
        <v>45</v>
      </c>
      <c r="K12" s="71" t="s">
        <v>45</v>
      </c>
      <c r="L12" s="71" t="s">
        <v>45</v>
      </c>
      <c r="M12" s="55">
        <v>52892</v>
      </c>
      <c r="N12" s="55">
        <v>823019</v>
      </c>
    </row>
    <row r="13" spans="1:14" ht="19.5" customHeight="1" x14ac:dyDescent="0.2">
      <c r="B13" s="8" t="s">
        <v>19</v>
      </c>
      <c r="C13" s="9">
        <f t="shared" ref="C13:H13" si="0">SUM(C5:C11)-C6</f>
        <v>895227</v>
      </c>
      <c r="D13" s="9">
        <f t="shared" si="0"/>
        <v>1838644</v>
      </c>
      <c r="E13" s="9">
        <f t="shared" si="0"/>
        <v>2817748</v>
      </c>
      <c r="F13" s="9">
        <f t="shared" si="0"/>
        <v>3783902</v>
      </c>
      <c r="G13" s="9">
        <f t="shared" si="0"/>
        <v>4781636</v>
      </c>
      <c r="H13" s="9">
        <f t="shared" si="0"/>
        <v>5994176</v>
      </c>
      <c r="I13" s="9">
        <f t="shared" ref="I13:J13" si="1">SUM(I5:I11)-I6</f>
        <v>6952818</v>
      </c>
      <c r="J13" s="9">
        <f t="shared" si="1"/>
        <v>7950681</v>
      </c>
      <c r="K13" s="9">
        <f t="shared" ref="K13:L13" si="2">SUM(K5:K11)-K6</f>
        <v>8861412</v>
      </c>
      <c r="L13" s="9">
        <f t="shared" si="2"/>
        <v>9991689</v>
      </c>
      <c r="M13" s="9">
        <f>SUM(M5:M12)-M6</f>
        <v>10905890</v>
      </c>
      <c r="N13" s="9">
        <f>SUM(N5:N12)-N6</f>
        <v>12629572</v>
      </c>
    </row>
    <row r="14" spans="1:14" x14ac:dyDescent="0.2">
      <c r="E14" s="46"/>
    </row>
    <row r="15" spans="1:14" x14ac:dyDescent="0.2">
      <c r="H15" s="46"/>
      <c r="I15" s="46"/>
    </row>
    <row r="16" spans="1:14" x14ac:dyDescent="0.2">
      <c r="G16" s="46"/>
      <c r="I16" s="46"/>
      <c r="J16" s="46"/>
    </row>
    <row r="17" spans="12:14" x14ac:dyDescent="0.2">
      <c r="L17" s="46"/>
      <c r="N17" s="46"/>
    </row>
    <row r="18" spans="12:14" x14ac:dyDescent="0.2">
      <c r="M18" s="46"/>
    </row>
    <row r="19" spans="12:14" x14ac:dyDescent="0.2">
      <c r="M19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počet vyplácaných dôchodkov</vt:lpstr>
      <vt:lpstr>počet dôchodcov</vt:lpstr>
      <vt:lpstr>priemerná výška</vt:lpstr>
      <vt:lpstr>novopriznané dôchodky</vt:lpstr>
      <vt:lpstr>výdavky na dôchodky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Slížiková Katarína</cp:lastModifiedBy>
  <cp:lastPrinted>2022-01-14T06:57:48Z</cp:lastPrinted>
  <dcterms:created xsi:type="dcterms:W3CDTF">2020-04-15T08:20:05Z</dcterms:created>
  <dcterms:modified xsi:type="dcterms:W3CDTF">2025-02-04T08:38:22Z</dcterms:modified>
</cp:coreProperties>
</file>